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oduction environment" sheetId="1" r:id="rId3"/>
    <sheet state="visible" name="Staging environment" sheetId="2" r:id="rId4"/>
    <sheet state="visible" name="Test environment" sheetId="3" r:id="rId5"/>
    <sheet state="visible" name="Shared Storage" sheetId="4" r:id="rId6"/>
    <sheet state="visible" name="SSL Certificate" sheetId="5" r:id="rId7"/>
    <sheet state="visible" name="DNS Requirements" sheetId="6" r:id="rId8"/>
    <sheet state="visible" name="Configuration" sheetId="7" r:id="rId9"/>
  </sheets>
  <definedNames/>
  <calcPr/>
</workbook>
</file>

<file path=xl/sharedStrings.xml><?xml version="1.0" encoding="utf-8"?>
<sst xmlns="http://schemas.openxmlformats.org/spreadsheetml/2006/main" count="913" uniqueCount="207">
  <si>
    <t>STAGING ENVIRONMENT</t>
  </si>
  <si>
    <t>PRODUCTION ENVIRONMENT</t>
  </si>
  <si>
    <t>TEST ENVIRONMENT</t>
  </si>
  <si>
    <t>The interface will look correct but no real provisioning will happen since this environment will be using test modules.</t>
  </si>
  <si>
    <t>If you change the configuration you will need someone from Atomia to validate the changes.</t>
  </si>
  <si>
    <r>
      <rPr>
        <b/>
      </rPr>
      <t>Important notes:
</t>
    </r>
    <r>
      <t>*All servers should be able to communicate with the outside world on all ports. No firewall should be enabled for outgoing traffic on any of our internal servers.
*All hostnames that has been specified in the “DNS requirements”, “Test environment”, “Staging environment” and “Production environment” sheets needs to be resolvable by the servers that are being used for the installation.
*Create a user for Atomia that can use sudo without password
*Dedicate one jump host for connecting to other internal servers  
*In order to reach apt.atomia.com on port 80, we’ll have to add your public IP addresses to our firewall. Once you have this, inform us on support.atomia.com and we will do so
</t>
    </r>
  </si>
  <si>
    <r>
      <rPr>
        <b/>
      </rPr>
      <t>Important notes:
</t>
    </r>
    <r>
      <t>*All servers should be able to communicate with the outside world on all ports. No firewall should be enabled for outgoing traffic on any of our internal servers.
*All hostnames that has been specified in the “DNS requirements”, “Test environment”, “Staging environment” and “Production environment” sheets needs to be resolvable by the servers that are being used for the installation.
*Create a user for Atomia that can use sudo without password
*Dedicate one jump host for connecting to other internal servers  
*In order to reach apt.atomia.com on port 80, we’ll have to add your public IP addresses to our firewall. Once you have this, inform us on support.atomia.com and we will do so
</t>
    </r>
  </si>
  <si>
    <r>
      <rPr>
        <b/>
      </rPr>
      <t>Important notes:
</t>
    </r>
    <r>
      <t>*All servers should be able to communicate with the outside world on all ports. No firewall should be enabled for outgoing traffic on any of our internal servers.
*All hostnames that has been specified in the “DNS requirements”, “Test environment”, “Staging environment” and “Production environment” sheets needs to be resolvable by the servers that are being used for the installation.
*Create a user for Atomia that can use sudo without password
*Dedicate one jump host for connecting to other internal servers  
*In order to reach apt.atomia.com on port 80, we’ll have to add your public IP addresses to our firewall. Once you have this, inform us on support.atomia.com and we will do so
</t>
    </r>
  </si>
  <si>
    <t>Atomia</t>
  </si>
  <si>
    <t>Function</t>
  </si>
  <si>
    <t>OS</t>
  </si>
  <si>
    <t>Network</t>
  </si>
  <si>
    <t>Virtual CPUs</t>
  </si>
  <si>
    <t>RAM (GB)</t>
  </si>
  <si>
    <t>HDD (GB)</t>
  </si>
  <si>
    <t>SSD (GB)</t>
  </si>
  <si>
    <t>IP (s)</t>
  </si>
  <si>
    <t>Suggested Hostname</t>
  </si>
  <si>
    <t>IP (s) value</t>
  </si>
  <si>
    <t>Note</t>
  </si>
  <si>
    <t>Server group</t>
  </si>
  <si>
    <t>VLAN</t>
  </si>
  <si>
    <t>Hostname</t>
  </si>
  <si>
    <t>Ports</t>
  </si>
  <si>
    <t>Reachable to</t>
  </si>
  <si>
    <t>Atomia Internal Applications</t>
  </si>
  <si>
    <t>Windows Server 2012 std English</t>
  </si>
  <si>
    <t>1GB</t>
  </si>
  <si>
    <t>{private IP}</t>
  </si>
  <si>
    <t>internal.mydomain.com</t>
  </si>
  <si>
    <t>A</t>
  </si>
  <si>
    <t>VLAN1</t>
  </si>
  <si>
    <t>VLAN2-8 (ALL)</t>
  </si>
  <si>
    <t>Atomia Public Applications</t>
  </si>
  <si>
    <t>{public IP}</t>
  </si>
  <si>
    <t>public.mydomain.com</t>
  </si>
  <si>
    <t>B</t>
  </si>
  <si>
    <t>Active directory / Domain controller</t>
  </si>
  <si>
    <t>Domain and DNS</t>
  </si>
  <si>
    <t>Atomia Domain registration</t>
  </si>
  <si>
    <t>Ubuntu 12.04 LTS (Precise)</t>
  </si>
  <si>
    <t>Puppet master</t>
  </si>
  <si>
    <t>Ubuntu 14.04 TLS (Trusty)</t>
  </si>
  <si>
    <t>domainreg.mydomain.com
</t>
  </si>
  <si>
    <t>Atomia DNS master server</t>
  </si>
  <si>
    <t>Atomia Database server</t>
  </si>
  <si>
    <t>VLAN6</t>
  </si>
  <si>
    <t>VLAN 1</t>
  </si>
  <si>
    <t>Domainreg server</t>
  </si>
  <si>
    <t>atdns.mydomain.com</t>
  </si>
  <si>
    <t>Name server</t>
  </si>
  <si>
    <t>Name server 1</t>
  </si>
  <si>
    <t>ns01.mydomain.com</t>
  </si>
  <si>
    <t>Name server 2</t>
  </si>
  <si>
    <t>ns02.mydomain.com</t>
  </si>
  <si>
    <t>Misc.</t>
  </si>
  <si>
    <t>Domain controller</t>
  </si>
  <si>
    <t>dc01.mydomain.com</t>
  </si>
  <si>
    <t>Domain controller slave</t>
  </si>
  <si>
    <t>dc02.mydomain.com</t>
  </si>
  <si>
    <t>Internal DNS Resolver</t>
  </si>
  <si>
    <t>D</t>
  </si>
  <si>
    <t>C</t>
  </si>
  <si>
    <t>internaldns.mydomain.com</t>
  </si>
  <si>
    <t>Nagios server</t>
  </si>
  <si>
    <t>puppetmaster.mydomain.com</t>
  </si>
  <si>
    <t>Daggre stat processing</t>
  </si>
  <si>
    <t>nagios.mydomain.com</t>
  </si>
  <si>
    <t>daggre.mydomain.com</t>
  </si>
  <si>
    <t>VLAN 1,7</t>
  </si>
  <si>
    <t>Awstats processing</t>
  </si>
  <si>
    <t>awstats.mydomain.com</t>
  </si>
  <si>
    <t>Cron server</t>
  </si>
  <si>
    <t>cron.mydomain.com</t>
  </si>
  <si>
    <t>Atomia File system agent</t>
  </si>
  <si>
    <t>fsagent.mydomain.com</t>
  </si>
  <si>
    <t>Installatron</t>
  </si>
  <si>
    <t>installatron.mydomain.com</t>
  </si>
  <si>
    <t>Internal Mail Server</t>
  </si>
  <si>
    <t>mailgateway.mydomain.com</t>
  </si>
  <si>
    <t>Webmail</t>
  </si>
  <si>
    <t>webmail.mydomain.com</t>
  </si>
  <si>
    <t>VLAN3</t>
  </si>
  <si>
    <t>VLAN 1,7,8</t>
  </si>
  <si>
    <t>FTP cluster</t>
  </si>
  <si>
    <t>FTP server</t>
  </si>
  <si>
    <t>FTP server node 1</t>
  </si>
  <si>
    <t>10GB</t>
  </si>
  <si>
    <t>ftp01.mydomain.com</t>
  </si>
  <si>
    <t>VLAN4</t>
  </si>
  <si>
    <t>FTP server X</t>
  </si>
  <si>
    <t>FTP server node 2</t>
  </si>
  <si>
    <t>ftp0x.mydomain.com</t>
  </si>
  <si>
    <t>Apache cluster</t>
  </si>
  <si>
    <t>SHARED STORAGE</t>
  </si>
  <si>
    <t>Shared storage is used in Atomia to keep the content of web applications, mails and web server configuration files for shared hosting setup. Atomia support any storage system that can expose the same volume as NFS and CIFS at the same time, have the users in Active Directory and map permissions set through the NFS side correctly towards CIFS-clients
Note: you can choose to deploy GlusterFS (see Production tab) as our default shared storage solution.
In such case our wizard will install and configure everything that is needed - so you do not need to provide separate storage solution</t>
  </si>
  <si>
    <t>NFS (for Linux shared hosting)</t>
  </si>
  <si>
    <t>Share</t>
  </si>
  <si>
    <t>IP</t>
  </si>
  <si>
    <t>storage/configuration</t>
  </si>
  <si>
    <t>Shared configuration</t>
  </si>
  <si>
    <t>storage/content</t>
  </si>
  <si>
    <t>Web server content</t>
  </si>
  <si>
    <t>storage/mail</t>
  </si>
  <si>
    <t>Mail</t>
  </si>
  <si>
    <t>CIFS (for IIS shared hosting)</t>
  </si>
  <si>
    <t>Apache web server node 1</t>
  </si>
  <si>
    <t>apache01.mydomain.com</t>
  </si>
  <si>
    <t>VLAN2</t>
  </si>
  <si>
    <t>Apache web server node X</t>
  </si>
  <si>
    <t>apache0x.mydomain.com</t>
  </si>
  <si>
    <t>Apache web server node 2</t>
  </si>
  <si>
    <t>IIS cluster</t>
  </si>
  <si>
    <t>IIS web server node 1</t>
  </si>
  <si>
    <t>Windows Server 2012 std</t>
  </si>
  <si>
    <t>iis01.mydomain.com</t>
  </si>
  <si>
    <t>IIS web server node 2</t>
  </si>
  <si>
    <t>IIS web server node X</t>
  </si>
  <si>
    <t>iis0x.mydomain.com</t>
  </si>
  <si>
    <t>Mail (Postfix/AntiSpam/AntiVirus) cluster</t>
  </si>
  <si>
    <t>Mail server node 1</t>
  </si>
  <si>
    <t>Mail server node 2</t>
  </si>
  <si>
    <t>mail01.mydomain.com</t>
  </si>
  <si>
    <t>Mail server node X</t>
  </si>
  <si>
    <t>mail0x.mydomain.com</t>
  </si>
  <si>
    <t>SSH server</t>
  </si>
  <si>
    <t>Database servers
</t>
  </si>
  <si>
    <t>CPU</t>
  </si>
  <si>
    <t>atdb01.mydomain.com</t>
  </si>
  <si>
    <t>Atomia Database server mirror</t>
  </si>
  <si>
    <t>atdb02.mydomain.com</t>
  </si>
  <si>
    <t>Manual setup</t>
  </si>
  <si>
    <t>Requires manual installation</t>
  </si>
  <si>
    <t>Customer MSSQL server</t>
  </si>
  <si>
    <t>Windows Server 2012 std English - MSSQL 2012 Standard</t>
  </si>
  <si>
    <t>Customer MySQL server</t>
  </si>
  <si>
    <t>Customer PostgreSQL server</t>
  </si>
  <si>
    <t>mssql01.mydomain.com</t>
  </si>
  <si>
    <t>Load balancers (HAProxy)
</t>
  </si>
  <si>
    <t>Will not be part of portfolio offering</t>
  </si>
  <si>
    <t>VLAN5</t>
  </si>
  <si>
    <t>mysql01.mydomain.com</t>
  </si>
  <si>
    <t>Load balancer via Heartbeat</t>
  </si>
  <si>
    <t>pg01.mydomain.com</t>
  </si>
  <si>
    <t>SSL CERTIFICATES</t>
  </si>
  <si>
    <t>Please provide a wildcard certificate that will be used for all subdomains running atomia web applications, like:</t>
  </si>
  <si>
    <t>Shared Storage (GlusterFS)</t>
  </si>
  <si>
    <t>HDD OS (GB)</t>
  </si>
  <si>
    <t>lb01.mydomain.com</t>
  </si>
  <si>
    <t>public IP + 4 virtual public IPs (Apache,IIS,ftp,mail clusters)</t>
  </si>
  <si>
    <t>Storage Gluster FS 1</t>
  </si>
  <si>
    <t>Two disks required, one for the OS and one for storage.</t>
  </si>
  <si>
    <t>VLAN8</t>
  </si>
  <si>
    <t>VLAN 1,2,3,4</t>
  </si>
  <si>
    <t>Storage Gluster FS 2</t>
  </si>
  <si>
    <t>cert</t>
  </si>
  <si>
    <t>lb02.mydomain.com</t>
  </si>
  <si>
    <t>private key</t>
  </si>
  <si>
    <t>CA</t>
  </si>
  <si>
    <t>DNS RECORDS</t>
  </si>
  <si>
    <t>gluster01.mydomain.com</t>
  </si>
  <si>
    <t>1 partition for OS; 1 partition for data</t>
  </si>
  <si>
    <t>VLAN7</t>
  </si>
  <si>
    <t>VLAN 1,2,3,4,6</t>
  </si>
  <si>
    <t>Storage Gluster FS X</t>
  </si>
  <si>
    <t>All hostnames that has been defined in the production, staging and test environments needs to be resolveable by your DNS servers as well.</t>
  </si>
  <si>
    <t>gluster0x.mydomain.com</t>
  </si>
  <si>
    <t>Production</t>
  </si>
  <si>
    <t>DNS Record</t>
  </si>
  <si>
    <t>Type</t>
  </si>
  <si>
    <t>TTL</t>
  </si>
  <si>
    <t>Value</t>
  </si>
  <si>
    <t>URL</t>
  </si>
  <si>
    <t>Notes</t>
  </si>
  <si>
    <t>hosting.</t>
  </si>
  <si>
    <t>HCP = Hosting Control Panel; used by end customer to technically manage their services (hosting / domain / dns and so on)</t>
  </si>
  <si>
    <t>billing.</t>
  </si>
  <si>
    <t>BCP = Billing Control Panel; used by end customer to administrativelly manage their services, see / pay invoices and so on;</t>
  </si>
  <si>
    <t>store.</t>
  </si>
  <si>
    <t>Name (without prefix!)</t>
  </si>
  <si>
    <t>store = store front / order page for end customers;</t>
  </si>
  <si>
    <t>Production domain name</t>
  </si>
  <si>
    <t>admin.</t>
  </si>
  <si>
    <t>atomia.com</t>
  </si>
  <si>
    <t>Administrators panel (for your own usage)</t>
  </si>
  <si>
    <t>Staging domain name</t>
  </si>
  <si>
    <t>staging.atomia.com</t>
  </si>
  <si>
    <t>login.</t>
  </si>
  <si>
    <t>Test domain name</t>
  </si>
  <si>
    <t>test.atomia.com</t>
  </si>
  <si>
    <t>Login portal for both HCP, BCP and Admin panel</t>
  </si>
  <si>
    <t>actiontrail.</t>
  </si>
  <si>
    <t>In here all events of Atomia system are bundled (one overview for all kinds of events, exceptions and so on)</t>
  </si>
  <si>
    <t>sts.</t>
  </si>
  <si>
    <t>MS STS - for authentication purposes for many different service layers of Atomia (HCP, BCP and so on)</t>
  </si>
  <si>
    <t>billingapi.</t>
  </si>
  <si>
    <t>Billling API connected to BCP</t>
  </si>
  <si>
    <t>orderapi.</t>
  </si>
  <si>
    <t>Order API connected to Store</t>
  </si>
  <si>
    <t>accountapi.</t>
  </si>
  <si>
    <t>AccountAPI connected to BCP (for managing profile and so on)</t>
  </si>
  <si>
    <t>automationserver.</t>
  </si>
  <si>
    <t>The 'thing' that does 'things' :) Main automation / orchestration component</t>
  </si>
  <si>
    <t>userapi.</t>
  </si>
  <si>
    <t>Used by HCP to manage users (login / info and so on)</t>
  </si>
  <si>
    <t>Staging</t>
  </si>
  <si>
    <t>Test</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</si>
</sst>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font>
    <font>
      <b/>
      <sz val="18.0"/>
      <color rgb="FFD8005B"/>
      <name val="Open Sans"/>
    </font>
    <font>
      <name val="Open Sans"/>
    </font>
    <font>
      <name val="Arial"/>
    </font>
    <font>
      <sz val="10.0"/>
      <name val="Open Sans"/>
    </font>
    <font>
      <b/>
      <sz val="14.0"/>
      <name val="Open Sans"/>
    </font>
    <font>
      <b/>
      <sz val="10.0"/>
      <name val="Open Sans"/>
    </font>
    <font>
      <b/>
      <sz val="14.0"/>
      <color rgb="FFD8005B"/>
      <name val="Open Sans"/>
    </font>
    <font>
      <b/>
      <sz val="10.0"/>
      <color rgb="FFD8005B"/>
      <name val="Open Sans"/>
    </font>
    <font>
      <b/>
      <color rgb="FFD8005B"/>
      <name val="Open Sans"/>
    </font>
    <font/>
    <font>
      <b/>
      <name val="Open Sans"/>
    </font>
    <font>
      <strike/>
      <name val="Open Sans"/>
    </font>
    <font>
      <color rgb="FF000000"/>
      <name val="&quot;Open Sans&quot;"/>
    </font>
    <font>
      <sz val="12.0"/>
      <color rgb="FFD8005B"/>
      <name val="Open Sans"/>
    </font>
    <font>
      <b/>
      <color rgb="FFFF0000"/>
      <name val="Open Sans"/>
    </font>
    <font>
      <sz val="10.0"/>
      <color rgb="FF000000"/>
      <name val="Open Sans"/>
    </font>
    <font>
      <b/>
      <sz val="10.0"/>
      <color rgb="FF000000"/>
      <name val="Open Sans"/>
    </font>
    <font>
      <u/>
      <color rgb="FF0000FF"/>
    </font>
    <font>
      <color rgb="FF000000"/>
      <name val="Open Sans"/>
    </font>
    <font>
      <u/>
      <color rgb="FF0000FF"/>
      <name val="Open Sans"/>
    </font>
  </fonts>
  <fills count="4">
    <fill>
      <patternFill patternType="none"/>
    </fill>
    <fill>
      <patternFill patternType="lightGray"/>
    </fill>
    <fill>
      <patternFill patternType="solid">
        <fgColor rgb="FFEFEFEF"/>
        <bgColor rgb="FFEFEFEF"/>
      </patternFill>
    </fill>
    <fill>
      <patternFill patternType="solid">
        <fgColor rgb="FFFFFFFF"/>
        <bgColor rgb="FFFFFFFF"/>
      </patternFill>
    </fill>
  </fills>
  <borders count="1">
    <border>
      <left/>
      <right/>
      <top/>
      <bottom/>
    </border>
  </borders>
  <cellStyleXfs count="1">
    <xf borderId="0" fillId="0" fontId="0" numFmtId="0" applyAlignment="1" applyFont="1"/>
  </cellStyleXfs>
  <cellXfs count="76">
    <xf borderId="0" fillId="0" fontId="0" numFmtId="0" xfId="0" applyAlignment="1" applyFont="1">
      <alignment wrapText="1"/>
    </xf>
    <xf borderId="0" fillId="0" fontId="1" numFmtId="0" xfId="0" applyAlignment="1" applyFont="1">
      <alignment wrapText="1"/>
    </xf>
    <xf borderId="0" fillId="0" fontId="2" numFmtId="0" xfId="0" applyAlignment="1" applyFont="1">
      <alignment horizontal="center" wrapText="1"/>
    </xf>
    <xf borderId="0" fillId="0" fontId="2" numFmtId="0" xfId="0" applyAlignment="1" applyFont="1">
      <alignment wrapText="1"/>
    </xf>
    <xf borderId="0" fillId="0" fontId="2" numFmtId="0" xfId="0" applyAlignment="1" applyFont="1">
      <alignment wrapText="1"/>
    </xf>
    <xf borderId="0" fillId="0" fontId="3" numFmtId="0" xfId="0" applyAlignment="1" applyFont="1">
      <alignment wrapText="1"/>
    </xf>
    <xf borderId="0" fillId="0" fontId="4" numFmtId="0" xfId="0" applyAlignment="1" applyFont="1">
      <alignment wrapText="1"/>
    </xf>
    <xf borderId="0" fillId="0" fontId="5" numFmtId="0" xfId="0" applyAlignment="1" applyFont="1">
      <alignment wrapText="1"/>
    </xf>
    <xf borderId="0" fillId="0" fontId="6" numFmtId="0" xfId="0" applyAlignment="1" applyFont="1">
      <alignment wrapText="1"/>
    </xf>
    <xf borderId="0" fillId="0" fontId="7" numFmtId="0" xfId="0" applyAlignment="1" applyFont="1">
      <alignment wrapText="1"/>
    </xf>
    <xf borderId="0" fillId="2" fontId="8" numFmtId="0" xfId="0" applyAlignment="1" applyFill="1" applyFont="1">
      <alignment wrapText="1"/>
    </xf>
    <xf borderId="0" fillId="2" fontId="8" numFmtId="0" xfId="0" applyAlignment="1" applyFont="1">
      <alignment horizontal="center" wrapText="1"/>
    </xf>
    <xf borderId="0" fillId="2" fontId="8" numFmtId="0" xfId="0" applyAlignment="1" applyFont="1">
      <alignment wrapText="1"/>
    </xf>
    <xf borderId="0" fillId="2" fontId="9" numFmtId="0" xfId="0" applyAlignment="1" applyFont="1">
      <alignment horizontal="center" wrapText="1"/>
    </xf>
    <xf borderId="0" fillId="2" fontId="9" numFmtId="0" xfId="0" applyAlignment="1" applyFont="1">
      <alignment wrapText="1"/>
    </xf>
    <xf borderId="0" fillId="2" fontId="9" numFmtId="0" xfId="0" applyAlignment="1" applyFont="1">
      <alignment wrapText="1"/>
    </xf>
    <xf borderId="0" fillId="0" fontId="2" numFmtId="0" xfId="0" applyAlignment="1" applyFont="1">
      <alignment wrapText="1"/>
    </xf>
    <xf borderId="0" fillId="0" fontId="2" numFmtId="0" xfId="0" applyAlignment="1" applyFont="1">
      <alignment wrapText="1"/>
    </xf>
    <xf borderId="0" fillId="0" fontId="2" numFmtId="0" xfId="0" applyAlignment="1" applyFont="1">
      <alignment horizontal="center" wrapText="1"/>
    </xf>
    <xf borderId="0" fillId="0" fontId="10" numFmtId="0" xfId="0" applyAlignment="1" applyFont="1">
      <alignment wrapText="1"/>
    </xf>
    <xf borderId="0" fillId="0" fontId="2" numFmtId="0" xfId="0" applyAlignment="1" applyFont="1">
      <alignment wrapText="1"/>
    </xf>
    <xf borderId="0" fillId="0" fontId="2" numFmtId="0" xfId="0" applyAlignment="1" applyFont="1">
      <alignment horizontal="center" wrapText="1"/>
    </xf>
    <xf borderId="0" fillId="0" fontId="2" numFmtId="0" xfId="0" applyAlignment="1" applyFont="1">
      <alignment horizontal="center" wrapText="1"/>
    </xf>
    <xf borderId="0" fillId="3" fontId="2" numFmtId="0" xfId="0" applyAlignment="1" applyFill="1" applyFont="1">
      <alignment wrapText="1"/>
    </xf>
    <xf borderId="0" fillId="0" fontId="11" numFmtId="0" xfId="0" applyAlignment="1" applyFont="1">
      <alignment wrapText="1"/>
    </xf>
    <xf borderId="0" fillId="0" fontId="2" numFmtId="0" xfId="0" applyAlignment="1" applyFont="1">
      <alignment vertical="center" wrapText="1"/>
    </xf>
    <xf borderId="0" fillId="3" fontId="2" numFmtId="0" xfId="0" applyAlignment="1" applyFont="1">
      <alignment wrapText="1"/>
    </xf>
    <xf borderId="0" fillId="0" fontId="2" numFmtId="0" xfId="0" applyAlignment="1" applyFont="1">
      <alignment horizontal="center" vertical="center" wrapText="1"/>
    </xf>
    <xf borderId="0" fillId="0" fontId="2" numFmtId="0" xfId="0" applyAlignment="1" applyFont="1">
      <alignment vertical="center" wrapText="1"/>
    </xf>
    <xf borderId="0" fillId="0" fontId="11" numFmtId="0" xfId="0" applyAlignment="1" applyFont="1">
      <alignment wrapText="1"/>
    </xf>
    <xf borderId="0" fillId="0" fontId="2" numFmtId="0" xfId="0" applyAlignment="1" applyFont="1">
      <alignment vertical="center" wrapText="1"/>
    </xf>
    <xf borderId="0" fillId="0" fontId="2" numFmtId="0" xfId="0" applyAlignment="1" applyFont="1">
      <alignment wrapText="1"/>
    </xf>
    <xf borderId="0" fillId="0" fontId="11" numFmtId="0" xfId="0" applyAlignment="1" applyFont="1">
      <alignment vertical="center" wrapText="1"/>
    </xf>
    <xf borderId="0" fillId="0" fontId="12" numFmtId="0" xfId="0" applyAlignment="1" applyFont="1">
      <alignment horizontal="center" wrapText="1"/>
    </xf>
    <xf borderId="0" fillId="0" fontId="2" numFmtId="0" xfId="0" applyAlignment="1" applyFont="1">
      <alignment horizontal="right" vertical="center" wrapText="1"/>
    </xf>
    <xf borderId="0" fillId="0" fontId="12" numFmtId="0" xfId="0" applyAlignment="1" applyFont="1">
      <alignment wrapText="1"/>
    </xf>
    <xf borderId="0" fillId="0" fontId="12" numFmtId="0" xfId="0" applyAlignment="1" applyFont="1">
      <alignment wrapText="1"/>
    </xf>
    <xf borderId="0" fillId="3" fontId="2" numFmtId="0" xfId="0" applyAlignment="1" applyFont="1">
      <alignment wrapText="1"/>
    </xf>
    <xf borderId="0" fillId="3" fontId="2" numFmtId="0" xfId="0" applyAlignment="1" applyFont="1">
      <alignment wrapText="1"/>
    </xf>
    <xf borderId="0" fillId="3" fontId="2" numFmtId="0" xfId="0" applyAlignment="1" applyFont="1">
      <alignment horizontal="center" wrapText="1"/>
    </xf>
    <xf borderId="0" fillId="0" fontId="7" numFmtId="0" xfId="0" applyAlignment="1" applyFont="1">
      <alignment wrapText="1"/>
    </xf>
    <xf borderId="0" fillId="0" fontId="2" numFmtId="0" xfId="0" applyAlignment="1" applyFont="1">
      <alignment wrapText="1"/>
    </xf>
    <xf borderId="0" fillId="0" fontId="2" numFmtId="0" xfId="0" applyAlignment="1" applyFont="1">
      <alignment horizontal="center" wrapText="1"/>
    </xf>
    <xf borderId="0" fillId="3" fontId="13" numFmtId="0" xfId="0" applyAlignment="1" applyFont="1">
      <alignment horizontal="center" wrapText="1"/>
    </xf>
    <xf borderId="0" fillId="0" fontId="2" numFmtId="0" xfId="0" applyAlignment="1" applyFont="1">
      <alignment wrapText="1"/>
    </xf>
    <xf borderId="0" fillId="3" fontId="2" numFmtId="0" xfId="0" applyAlignment="1" applyFont="1">
      <alignment wrapText="1"/>
    </xf>
    <xf borderId="0" fillId="3" fontId="2" numFmtId="0" xfId="0" applyAlignment="1" applyFont="1">
      <alignment wrapText="1"/>
    </xf>
    <xf borderId="0" fillId="0" fontId="2" numFmtId="0" xfId="0" applyAlignment="1" applyFont="1">
      <alignment horizontal="center" wrapText="1"/>
    </xf>
    <xf borderId="0" fillId="0" fontId="11" numFmtId="0" xfId="0" applyAlignment="1" applyFont="1">
      <alignment wrapText="1"/>
    </xf>
    <xf borderId="0" fillId="0" fontId="7" numFmtId="0" xfId="0" applyAlignment="1" applyFont="1">
      <alignment wrapText="1"/>
    </xf>
    <xf borderId="0" fillId="0" fontId="7" numFmtId="0" xfId="0" applyAlignment="1" applyFont="1">
      <alignment wrapText="1"/>
    </xf>
    <xf borderId="0" fillId="2" fontId="8" numFmtId="0" xfId="0" applyAlignment="1" applyFont="1">
      <alignment wrapText="1"/>
    </xf>
    <xf borderId="0" fillId="2" fontId="8" numFmtId="0" xfId="0" applyAlignment="1" applyFont="1">
      <alignment horizontal="center" wrapText="1"/>
    </xf>
    <xf borderId="0" fillId="0" fontId="14" numFmtId="0" xfId="0" applyAlignment="1" applyFont="1">
      <alignment wrapText="1"/>
    </xf>
    <xf borderId="0" fillId="2" fontId="8" numFmtId="0" xfId="0" applyAlignment="1" applyFont="1">
      <alignment wrapText="1"/>
    </xf>
    <xf borderId="0" fillId="0" fontId="6" numFmtId="0" xfId="0" applyAlignment="1" applyFont="1">
      <alignment wrapText="1"/>
    </xf>
    <xf borderId="0" fillId="0" fontId="15" numFmtId="0" xfId="0" applyAlignment="1" applyFont="1">
      <alignment wrapText="1"/>
    </xf>
    <xf borderId="0" fillId="0" fontId="12" numFmtId="0" xfId="0" applyAlignment="1" applyFont="1">
      <alignment wrapText="1"/>
    </xf>
    <xf borderId="0" fillId="0" fontId="2" numFmtId="0" xfId="0" applyAlignment="1" applyFont="1">
      <alignment wrapText="1"/>
    </xf>
    <xf borderId="0" fillId="0" fontId="12" numFmtId="0" xfId="0" applyAlignment="1" applyFont="1">
      <alignment wrapText="1"/>
    </xf>
    <xf borderId="0" fillId="0" fontId="12" numFmtId="0" xfId="0" applyAlignment="1" applyFont="1">
      <alignment horizontal="center" wrapText="1"/>
    </xf>
    <xf borderId="0" fillId="0" fontId="12" numFmtId="0" xfId="0" applyAlignment="1" applyFont="1">
      <alignment wrapText="1"/>
    </xf>
    <xf borderId="0" fillId="0" fontId="12" numFmtId="0" xfId="0" applyAlignment="1" applyFont="1">
      <alignment wrapText="1"/>
    </xf>
    <xf borderId="0" fillId="0" fontId="1" numFmtId="0" xfId="0" applyAlignment="1" applyFont="1">
      <alignment vertical="top" wrapText="1"/>
    </xf>
    <xf borderId="0" fillId="0" fontId="2" numFmtId="0" xfId="0" applyAlignment="1" applyFont="1">
      <alignment vertical="top" wrapText="1"/>
    </xf>
    <xf borderId="0" fillId="0" fontId="2" numFmtId="0" xfId="0" applyAlignment="1" applyFont="1">
      <alignment horizontal="center" vertical="center" wrapText="1"/>
    </xf>
    <xf borderId="0" fillId="0" fontId="16" numFmtId="0" xfId="0" applyAlignment="1" applyFont="1">
      <alignment horizontal="left" vertical="top" wrapText="1"/>
    </xf>
    <xf borderId="0" fillId="0" fontId="6" numFmtId="0" xfId="0" applyAlignment="1" applyFont="1">
      <alignment vertical="top" wrapText="1"/>
    </xf>
    <xf borderId="0" fillId="0" fontId="1" numFmtId="0" xfId="0" applyAlignment="1" applyFont="1">
      <alignment horizontal="center" wrapText="1"/>
    </xf>
    <xf borderId="0" fillId="0" fontId="17" numFmtId="0" xfId="0" applyAlignment="1" applyFont="1">
      <alignment horizontal="left" wrapText="1"/>
    </xf>
    <xf borderId="0" fillId="0" fontId="8" numFmtId="0" xfId="0" applyAlignment="1" applyFont="1">
      <alignment horizontal="center" wrapText="1"/>
    </xf>
    <xf borderId="0" fillId="0" fontId="8" numFmtId="0" xfId="0" applyAlignment="1" applyFont="1">
      <alignment wrapText="1"/>
    </xf>
    <xf borderId="0" fillId="0" fontId="8" numFmtId="0" xfId="0" applyAlignment="1" applyFont="1">
      <alignment wrapText="1"/>
    </xf>
    <xf borderId="0" fillId="0" fontId="18" numFmtId="0" xfId="0" applyAlignment="1" applyFont="1">
      <alignment wrapText="1"/>
    </xf>
    <xf borderId="0" fillId="3" fontId="19" numFmtId="0" xfId="0" applyAlignment="1" applyFont="1">
      <alignment horizontal="left" wrapText="1"/>
    </xf>
    <xf borderId="0" fillId="0" fontId="20"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billingapi.staging.atomia.com" TargetMode="External"/><Relationship Id="rId22" Type="http://schemas.openxmlformats.org/officeDocument/2006/relationships/hyperlink" Target="http://accountapi.staging.atomia.com" TargetMode="External"/><Relationship Id="rId21" Type="http://schemas.openxmlformats.org/officeDocument/2006/relationships/hyperlink" Target="http://orderapi.staging.atomia.com" TargetMode="External"/><Relationship Id="rId24" Type="http://schemas.openxmlformats.org/officeDocument/2006/relationships/hyperlink" Target="http://userapi.staging.atomia.com" TargetMode="External"/><Relationship Id="rId23" Type="http://schemas.openxmlformats.org/officeDocument/2006/relationships/hyperlink" Target="http://automationserver.staging.atomia.com" TargetMode="External"/><Relationship Id="rId1" Type="http://schemas.openxmlformats.org/officeDocument/2006/relationships/hyperlink" Target="http://hosting.atomia.com" TargetMode="External"/><Relationship Id="rId2" Type="http://schemas.openxmlformats.org/officeDocument/2006/relationships/hyperlink" Target="http://billing.atomia.com" TargetMode="External"/><Relationship Id="rId3" Type="http://schemas.openxmlformats.org/officeDocument/2006/relationships/hyperlink" Target="http://store.atomia.com" TargetMode="External"/><Relationship Id="rId4" Type="http://schemas.openxmlformats.org/officeDocument/2006/relationships/hyperlink" Target="http://admin.atomia.com" TargetMode="External"/><Relationship Id="rId9" Type="http://schemas.openxmlformats.org/officeDocument/2006/relationships/hyperlink" Target="http://orderapi.atomia.com" TargetMode="External"/><Relationship Id="rId26" Type="http://schemas.openxmlformats.org/officeDocument/2006/relationships/hyperlink" Target="http://billing.test.atomia.com" TargetMode="External"/><Relationship Id="rId25" Type="http://schemas.openxmlformats.org/officeDocument/2006/relationships/hyperlink" Target="http://hosting.test.atomia.com" TargetMode="External"/><Relationship Id="rId28" Type="http://schemas.openxmlformats.org/officeDocument/2006/relationships/hyperlink" Target="http://admin.test.atomia.com" TargetMode="External"/><Relationship Id="rId27" Type="http://schemas.openxmlformats.org/officeDocument/2006/relationships/hyperlink" Target="http://store.test.atomia.com" TargetMode="External"/><Relationship Id="rId5" Type="http://schemas.openxmlformats.org/officeDocument/2006/relationships/hyperlink" Target="http://login.atomia.com" TargetMode="External"/><Relationship Id="rId6" Type="http://schemas.openxmlformats.org/officeDocument/2006/relationships/hyperlink" Target="http://actiontrail.atomia.com" TargetMode="External"/><Relationship Id="rId29" Type="http://schemas.openxmlformats.org/officeDocument/2006/relationships/hyperlink" Target="http://login.test.atomia.com" TargetMode="External"/><Relationship Id="rId7" Type="http://schemas.openxmlformats.org/officeDocument/2006/relationships/hyperlink" Target="http://sts.atomia.com" TargetMode="External"/><Relationship Id="rId8" Type="http://schemas.openxmlformats.org/officeDocument/2006/relationships/hyperlink" Target="http://billingapi.atomia.com" TargetMode="External"/><Relationship Id="rId31" Type="http://schemas.openxmlformats.org/officeDocument/2006/relationships/hyperlink" Target="http://sts.test.atomia.com" TargetMode="External"/><Relationship Id="rId30" Type="http://schemas.openxmlformats.org/officeDocument/2006/relationships/hyperlink" Target="http://actiontrail.test.atomia.com" TargetMode="External"/><Relationship Id="rId11" Type="http://schemas.openxmlformats.org/officeDocument/2006/relationships/hyperlink" Target="http://automationserver.atomia.com" TargetMode="External"/><Relationship Id="rId33" Type="http://schemas.openxmlformats.org/officeDocument/2006/relationships/hyperlink" Target="http://orderapi.test.atomia.com" TargetMode="External"/><Relationship Id="rId10" Type="http://schemas.openxmlformats.org/officeDocument/2006/relationships/hyperlink" Target="http://accountapi.atomia.com" TargetMode="External"/><Relationship Id="rId32" Type="http://schemas.openxmlformats.org/officeDocument/2006/relationships/hyperlink" Target="http://billingapi.test.atomia.com" TargetMode="External"/><Relationship Id="rId13" Type="http://schemas.openxmlformats.org/officeDocument/2006/relationships/hyperlink" Target="http://hosting.staging.atomia.com" TargetMode="External"/><Relationship Id="rId35" Type="http://schemas.openxmlformats.org/officeDocument/2006/relationships/hyperlink" Target="http://automationserver.test.atomia.com" TargetMode="External"/><Relationship Id="rId12" Type="http://schemas.openxmlformats.org/officeDocument/2006/relationships/hyperlink" Target="http://userapi.atomia.com" TargetMode="External"/><Relationship Id="rId34" Type="http://schemas.openxmlformats.org/officeDocument/2006/relationships/hyperlink" Target="http://accountapi.test.atomia.com" TargetMode="External"/><Relationship Id="rId15" Type="http://schemas.openxmlformats.org/officeDocument/2006/relationships/hyperlink" Target="http://store.staging.atomia.com" TargetMode="External"/><Relationship Id="rId37" Type="http://schemas.openxmlformats.org/officeDocument/2006/relationships/drawing" Target="../drawings/drawing6.xml"/><Relationship Id="rId14" Type="http://schemas.openxmlformats.org/officeDocument/2006/relationships/hyperlink" Target="http://billing.staging.atomia.com" TargetMode="External"/><Relationship Id="rId36" Type="http://schemas.openxmlformats.org/officeDocument/2006/relationships/hyperlink" Target="http://userapi.test.atomia.com" TargetMode="External"/><Relationship Id="rId17" Type="http://schemas.openxmlformats.org/officeDocument/2006/relationships/hyperlink" Target="http://login.staging.atomia.com" TargetMode="External"/><Relationship Id="rId16" Type="http://schemas.openxmlformats.org/officeDocument/2006/relationships/hyperlink" Target="http://admin.staging.atomia.com" TargetMode="External"/><Relationship Id="rId19" Type="http://schemas.openxmlformats.org/officeDocument/2006/relationships/hyperlink" Target="http://sts.staging.atomia.com" TargetMode="External"/><Relationship Id="rId18" Type="http://schemas.openxmlformats.org/officeDocument/2006/relationships/hyperlink" Target="http://actiontrail.staging.atomi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atomia.com" TargetMode="External"/><Relationship Id="rId2"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0.86"/>
    <col customWidth="1" min="2" max="2" width="32.71"/>
    <col customWidth="1" min="3" max="3" width="9.14"/>
    <col customWidth="1" min="4" max="4" width="13.86"/>
    <col customWidth="1" min="5" max="5" width="10.86"/>
    <col customWidth="1" min="6" max="6" width="15.29"/>
    <col customWidth="1" min="7" max="7" width="10.14"/>
    <col customWidth="1" min="8" max="8" width="18.57"/>
    <col customWidth="1" min="9" max="9" width="29.71"/>
    <col customWidth="1" min="10" max="10" width="34.86"/>
    <col customWidth="1" min="11" max="11" width="20.29"/>
    <col customWidth="1" min="12" max="12" width="14.0"/>
    <col customWidth="1" min="13" max="22" width="28.0"/>
  </cols>
  <sheetData>
    <row r="1">
      <c r="A1" s="1" t="s">
        <v>1</v>
      </c>
      <c r="B1" s="3"/>
      <c r="C1" s="2"/>
      <c r="D1" s="3"/>
      <c r="E1" s="3"/>
      <c r="F1" s="3"/>
      <c r="G1" s="3"/>
      <c r="H1" s="3"/>
      <c r="I1" s="3"/>
      <c r="J1" s="3"/>
      <c r="K1" s="5"/>
      <c r="L1" s="5"/>
      <c r="M1" s="5"/>
      <c r="N1" s="3"/>
      <c r="O1" s="3"/>
      <c r="P1" s="3"/>
      <c r="Q1" s="3"/>
      <c r="R1" s="3"/>
      <c r="S1" s="3"/>
      <c r="T1" s="3"/>
      <c r="U1" s="3"/>
      <c r="V1" s="3"/>
    </row>
    <row r="2">
      <c r="A2" s="6" t="s">
        <v>5</v>
      </c>
      <c r="K2" s="5"/>
      <c r="L2" s="5"/>
      <c r="M2" s="5"/>
      <c r="N2" s="3"/>
      <c r="O2" s="3"/>
      <c r="P2" s="3"/>
      <c r="Q2" s="3"/>
      <c r="R2" s="3"/>
      <c r="S2" s="3"/>
      <c r="T2" s="3"/>
      <c r="U2" s="3"/>
      <c r="V2" s="3"/>
    </row>
    <row r="3">
      <c r="A3" s="7"/>
      <c r="B3" s="3"/>
      <c r="C3" s="2"/>
      <c r="D3" s="3"/>
      <c r="E3" s="3"/>
      <c r="F3" s="3"/>
      <c r="G3" s="3"/>
      <c r="H3" s="3"/>
      <c r="I3" s="3"/>
      <c r="J3" s="3"/>
      <c r="K3" s="5"/>
      <c r="L3" s="5"/>
      <c r="M3" s="5"/>
      <c r="N3" s="3"/>
      <c r="O3" s="3"/>
      <c r="P3" s="3"/>
      <c r="Q3" s="3"/>
      <c r="R3" s="3"/>
      <c r="S3" s="3"/>
      <c r="T3" s="3"/>
      <c r="U3" s="3"/>
      <c r="V3" s="3"/>
    </row>
    <row r="4">
      <c r="A4" s="9" t="s">
        <v>8</v>
      </c>
      <c r="K4" s="5"/>
      <c r="L4" s="5"/>
      <c r="M4" s="5"/>
      <c r="N4" s="3"/>
      <c r="O4" s="3"/>
      <c r="P4" s="3"/>
      <c r="Q4" s="3"/>
      <c r="R4" s="3"/>
      <c r="S4" s="3"/>
      <c r="T4" s="3"/>
      <c r="U4" s="3"/>
      <c r="V4" s="3"/>
    </row>
    <row r="5">
      <c r="A5" s="10" t="s">
        <v>9</v>
      </c>
      <c r="B5" s="10" t="s">
        <v>10</v>
      </c>
      <c r="C5" s="11" t="s">
        <v>11</v>
      </c>
      <c r="D5" s="10" t="s">
        <v>12</v>
      </c>
      <c r="E5" s="10" t="s">
        <v>13</v>
      </c>
      <c r="F5" s="10" t="s">
        <v>14</v>
      </c>
      <c r="G5" s="10" t="s">
        <v>15</v>
      </c>
      <c r="H5" s="10" t="s">
        <v>16</v>
      </c>
      <c r="I5" s="12" t="s">
        <v>17</v>
      </c>
      <c r="J5" s="10" t="s">
        <v>19</v>
      </c>
      <c r="K5" s="13" t="s">
        <v>20</v>
      </c>
      <c r="L5" s="14" t="s">
        <v>21</v>
      </c>
      <c r="M5" s="14" t="s">
        <v>24</v>
      </c>
      <c r="N5" s="3"/>
      <c r="O5" s="3"/>
      <c r="P5" s="3"/>
      <c r="Q5" s="3"/>
      <c r="R5" s="3"/>
      <c r="S5" s="3"/>
      <c r="T5" s="3"/>
      <c r="U5" s="3"/>
      <c r="V5" s="3"/>
    </row>
    <row r="6">
      <c r="A6" s="16" t="s">
        <v>25</v>
      </c>
      <c r="B6" s="17" t="s">
        <v>26</v>
      </c>
      <c r="C6" s="18" t="s">
        <v>27</v>
      </c>
      <c r="D6" s="19">
        <v>4.0</v>
      </c>
      <c r="E6" s="19">
        <v>4.0</v>
      </c>
      <c r="F6" s="19">
        <v>100.0</v>
      </c>
      <c r="G6" s="3"/>
      <c r="H6" s="16" t="s">
        <v>28</v>
      </c>
      <c r="I6" s="20" t="s">
        <v>29</v>
      </c>
      <c r="J6" s="16"/>
      <c r="K6" s="21" t="s">
        <v>30</v>
      </c>
      <c r="L6" s="4" t="s">
        <v>31</v>
      </c>
      <c r="M6" s="4" t="s">
        <v>32</v>
      </c>
      <c r="N6" s="3"/>
      <c r="O6" s="3"/>
      <c r="P6" s="3"/>
      <c r="Q6" s="3"/>
      <c r="R6" s="3"/>
      <c r="S6" s="3"/>
      <c r="T6" s="3"/>
      <c r="U6" s="3"/>
      <c r="V6" s="3"/>
    </row>
    <row r="7">
      <c r="A7" s="16" t="s">
        <v>33</v>
      </c>
      <c r="B7" s="17" t="s">
        <v>26</v>
      </c>
      <c r="C7" s="18" t="s">
        <v>27</v>
      </c>
      <c r="D7" s="16">
        <v>4.0</v>
      </c>
      <c r="E7" s="16">
        <v>4.0</v>
      </c>
      <c r="F7" s="16">
        <v>100.0</v>
      </c>
      <c r="G7" s="3"/>
      <c r="H7" s="16" t="s">
        <v>34</v>
      </c>
      <c r="I7" s="20" t="s">
        <v>35</v>
      </c>
      <c r="J7" s="16"/>
      <c r="K7" s="22" t="s">
        <v>36</v>
      </c>
      <c r="L7" s="4" t="s">
        <v>31</v>
      </c>
      <c r="M7" s="4" t="s">
        <v>32</v>
      </c>
      <c r="N7" s="3"/>
      <c r="O7" s="3"/>
      <c r="P7" s="3"/>
      <c r="Q7" s="3"/>
      <c r="R7" s="3"/>
      <c r="S7" s="3"/>
      <c r="T7" s="3"/>
      <c r="U7" s="3"/>
      <c r="V7" s="3"/>
    </row>
    <row r="8">
      <c r="A8" s="3"/>
      <c r="B8" s="3"/>
      <c r="C8" s="2"/>
      <c r="D8" s="24">
        <f t="shared" ref="D8:F8" si="1">sum(D6:D7)</f>
        <v>8</v>
      </c>
      <c r="E8" s="24">
        <f t="shared" si="1"/>
        <v>8</v>
      </c>
      <c r="F8" s="24">
        <f t="shared" si="1"/>
        <v>200</v>
      </c>
      <c r="G8" s="3"/>
      <c r="H8" s="26"/>
      <c r="I8" s="3"/>
      <c r="J8" s="3"/>
      <c r="K8" s="5"/>
      <c r="L8" s="5"/>
      <c r="M8" s="5"/>
      <c r="N8" s="3"/>
      <c r="O8" s="3"/>
      <c r="P8" s="3"/>
      <c r="Q8" s="3"/>
      <c r="R8" s="3"/>
      <c r="S8" s="3"/>
      <c r="T8" s="3"/>
      <c r="U8" s="3"/>
      <c r="V8" s="3"/>
    </row>
    <row r="9">
      <c r="A9" s="3"/>
      <c r="B9" s="3"/>
      <c r="C9" s="2"/>
      <c r="D9" s="3"/>
      <c r="E9" s="3"/>
      <c r="F9" s="3"/>
      <c r="G9" s="3"/>
      <c r="H9" s="26"/>
      <c r="I9" s="3"/>
      <c r="J9" s="3"/>
      <c r="K9" s="5"/>
      <c r="L9" s="5"/>
      <c r="M9" s="5"/>
      <c r="N9" s="3"/>
      <c r="O9" s="3"/>
      <c r="P9" s="3"/>
      <c r="Q9" s="3"/>
      <c r="R9" s="3"/>
      <c r="S9" s="3"/>
      <c r="T9" s="3"/>
      <c r="U9" s="3"/>
      <c r="V9" s="3"/>
    </row>
    <row r="10">
      <c r="A10" s="9" t="s">
        <v>38</v>
      </c>
      <c r="K10" s="5"/>
      <c r="L10" s="5"/>
      <c r="M10" s="5"/>
      <c r="N10" s="3"/>
      <c r="O10" s="3"/>
      <c r="P10" s="3"/>
      <c r="Q10" s="3"/>
      <c r="R10" s="3"/>
      <c r="S10" s="3"/>
      <c r="T10" s="3"/>
      <c r="U10" s="3"/>
      <c r="V10" s="3"/>
    </row>
    <row r="11">
      <c r="A11" s="10" t="s">
        <v>9</v>
      </c>
      <c r="B11" s="10" t="s">
        <v>10</v>
      </c>
      <c r="C11" s="11" t="s">
        <v>11</v>
      </c>
      <c r="D11" s="10" t="s">
        <v>12</v>
      </c>
      <c r="E11" s="10" t="s">
        <v>13</v>
      </c>
      <c r="F11" s="10" t="s">
        <v>14</v>
      </c>
      <c r="G11" s="10" t="s">
        <v>15</v>
      </c>
      <c r="H11" s="10" t="s">
        <v>16</v>
      </c>
      <c r="I11" s="12" t="s">
        <v>17</v>
      </c>
      <c r="J11" s="10" t="s">
        <v>19</v>
      </c>
      <c r="K11" s="13" t="s">
        <v>20</v>
      </c>
      <c r="L11" s="14" t="s">
        <v>21</v>
      </c>
      <c r="M11" s="14" t="s">
        <v>24</v>
      </c>
      <c r="N11" s="3"/>
      <c r="O11" s="3"/>
      <c r="P11" s="3"/>
      <c r="Q11" s="3"/>
      <c r="R11" s="3"/>
      <c r="S11" s="3"/>
      <c r="T11" s="3"/>
      <c r="U11" s="3"/>
      <c r="V11" s="3"/>
    </row>
    <row r="12">
      <c r="A12" s="16" t="s">
        <v>39</v>
      </c>
      <c r="B12" s="29" t="s">
        <v>40</v>
      </c>
      <c r="C12" s="18" t="s">
        <v>27</v>
      </c>
      <c r="D12" s="31">
        <v>2.0</v>
      </c>
      <c r="E12" s="16">
        <v>4.0</v>
      </c>
      <c r="F12" s="16">
        <v>20.0</v>
      </c>
      <c r="G12" s="3"/>
      <c r="H12" s="16" t="s">
        <v>28</v>
      </c>
      <c r="I12" s="20" t="s">
        <v>43</v>
      </c>
      <c r="J12" s="3"/>
      <c r="K12" s="21" t="s">
        <v>30</v>
      </c>
      <c r="L12" s="4" t="s">
        <v>46</v>
      </c>
      <c r="M12" s="4" t="s">
        <v>47</v>
      </c>
      <c r="N12" s="3"/>
      <c r="O12" s="3"/>
      <c r="P12" s="3"/>
      <c r="Q12" s="3"/>
      <c r="R12" s="3"/>
      <c r="S12" s="3"/>
      <c r="T12" s="3"/>
      <c r="U12" s="3"/>
      <c r="V12" s="3"/>
    </row>
    <row r="13">
      <c r="A13" s="31" t="s">
        <v>44</v>
      </c>
      <c r="B13" s="16" t="s">
        <v>42</v>
      </c>
      <c r="C13" s="18" t="s">
        <v>27</v>
      </c>
      <c r="D13" s="31">
        <v>1.0</v>
      </c>
      <c r="E13" s="31">
        <v>1.0</v>
      </c>
      <c r="F13" s="16">
        <v>20.0</v>
      </c>
      <c r="G13" s="3"/>
      <c r="H13" s="16" t="s">
        <v>28</v>
      </c>
      <c r="I13" s="20" t="s">
        <v>49</v>
      </c>
      <c r="J13" s="3"/>
      <c r="K13" s="21" t="s">
        <v>36</v>
      </c>
      <c r="L13" s="4" t="s">
        <v>46</v>
      </c>
      <c r="M13" s="4" t="s">
        <v>47</v>
      </c>
      <c r="N13" s="3"/>
      <c r="O13" s="3"/>
      <c r="P13" s="3"/>
      <c r="Q13" s="3"/>
      <c r="R13" s="3"/>
      <c r="S13" s="3"/>
      <c r="T13" s="3"/>
      <c r="U13" s="3"/>
      <c r="V13" s="3"/>
    </row>
    <row r="14">
      <c r="A14" s="31" t="s">
        <v>51</v>
      </c>
      <c r="B14" s="16" t="s">
        <v>42</v>
      </c>
      <c r="C14" s="18" t="s">
        <v>27</v>
      </c>
      <c r="D14" s="31">
        <v>1.0</v>
      </c>
      <c r="E14" s="31">
        <v>1.0</v>
      </c>
      <c r="F14" s="16">
        <v>15.0</v>
      </c>
      <c r="G14" s="3"/>
      <c r="H14" s="16" t="s">
        <v>34</v>
      </c>
      <c r="I14" s="20" t="s">
        <v>52</v>
      </c>
      <c r="J14" s="3"/>
      <c r="K14" s="21" t="s">
        <v>30</v>
      </c>
      <c r="L14" s="4" t="s">
        <v>46</v>
      </c>
      <c r="M14" s="4" t="s">
        <v>47</v>
      </c>
      <c r="N14" s="3"/>
      <c r="O14" s="3"/>
      <c r="P14" s="3"/>
      <c r="Q14" s="3"/>
      <c r="R14" s="3"/>
      <c r="S14" s="3"/>
      <c r="T14" s="3"/>
      <c r="U14" s="3"/>
      <c r="V14" s="3"/>
    </row>
    <row r="15">
      <c r="A15" s="31" t="s">
        <v>53</v>
      </c>
      <c r="B15" s="16" t="s">
        <v>42</v>
      </c>
      <c r="C15" s="18" t="s">
        <v>27</v>
      </c>
      <c r="D15" s="31">
        <v>1.0</v>
      </c>
      <c r="E15" s="31">
        <v>1.0</v>
      </c>
      <c r="F15" s="16">
        <v>15.0</v>
      </c>
      <c r="G15" s="3"/>
      <c r="H15" s="16" t="s">
        <v>34</v>
      </c>
      <c r="I15" s="20" t="s">
        <v>54</v>
      </c>
      <c r="J15" s="31"/>
      <c r="K15" s="21" t="s">
        <v>36</v>
      </c>
      <c r="L15" s="4" t="s">
        <v>46</v>
      </c>
      <c r="M15" s="4" t="s">
        <v>47</v>
      </c>
      <c r="N15" s="3"/>
      <c r="O15" s="3"/>
      <c r="P15" s="3"/>
      <c r="Q15" s="3"/>
      <c r="R15" s="3"/>
      <c r="S15" s="3"/>
      <c r="T15" s="3"/>
      <c r="U15" s="3"/>
      <c r="V15" s="3"/>
    </row>
    <row r="16">
      <c r="A16" s="3"/>
      <c r="B16" s="3"/>
      <c r="C16" s="2"/>
      <c r="D16" s="24">
        <f t="shared" ref="D16:F16" si="2">sum(D12:D15)</f>
        <v>5</v>
      </c>
      <c r="E16" s="24">
        <f t="shared" si="2"/>
        <v>7</v>
      </c>
      <c r="F16" s="24">
        <f t="shared" si="2"/>
        <v>70</v>
      </c>
      <c r="G16" s="3"/>
      <c r="H16" s="26"/>
      <c r="I16" s="3"/>
      <c r="J16" s="3"/>
      <c r="K16" s="5"/>
      <c r="L16" s="5"/>
      <c r="M16" s="5"/>
      <c r="N16" s="3"/>
      <c r="O16" s="3"/>
      <c r="P16" s="3"/>
      <c r="Q16" s="3"/>
      <c r="R16" s="3"/>
      <c r="S16" s="3"/>
      <c r="T16" s="3"/>
      <c r="U16" s="3"/>
      <c r="V16" s="3"/>
    </row>
    <row r="17">
      <c r="A17" s="3"/>
      <c r="B17" s="3"/>
      <c r="C17" s="2"/>
      <c r="D17" s="3"/>
      <c r="E17" s="3"/>
      <c r="F17" s="3"/>
      <c r="G17" s="3"/>
      <c r="H17" s="3"/>
      <c r="I17" s="3"/>
      <c r="J17" s="3"/>
      <c r="K17" s="5"/>
      <c r="L17" s="5"/>
      <c r="M17" s="5"/>
      <c r="N17" s="3"/>
      <c r="O17" s="3"/>
      <c r="P17" s="3"/>
      <c r="Q17" s="3"/>
      <c r="R17" s="3"/>
      <c r="S17" s="3"/>
      <c r="T17" s="3"/>
      <c r="U17" s="3"/>
      <c r="V17" s="3"/>
    </row>
    <row r="18">
      <c r="A18" s="9" t="s">
        <v>55</v>
      </c>
      <c r="K18" s="5"/>
      <c r="L18" s="5"/>
      <c r="M18" s="5"/>
      <c r="N18" s="3"/>
      <c r="O18" s="3"/>
      <c r="P18" s="3"/>
      <c r="Q18" s="3"/>
      <c r="R18" s="3"/>
      <c r="S18" s="3"/>
      <c r="T18" s="3"/>
      <c r="U18" s="3"/>
      <c r="V18" s="3"/>
    </row>
    <row r="19">
      <c r="A19" s="10" t="s">
        <v>9</v>
      </c>
      <c r="B19" s="10" t="s">
        <v>10</v>
      </c>
      <c r="C19" s="11" t="s">
        <v>11</v>
      </c>
      <c r="D19" s="10" t="s">
        <v>12</v>
      </c>
      <c r="E19" s="10" t="s">
        <v>13</v>
      </c>
      <c r="F19" s="10" t="s">
        <v>14</v>
      </c>
      <c r="G19" s="10" t="s">
        <v>15</v>
      </c>
      <c r="H19" s="10" t="s">
        <v>16</v>
      </c>
      <c r="I19" s="12" t="s">
        <v>17</v>
      </c>
      <c r="J19" s="10" t="s">
        <v>19</v>
      </c>
      <c r="K19" s="13" t="s">
        <v>20</v>
      </c>
      <c r="L19" s="14" t="s">
        <v>21</v>
      </c>
      <c r="M19" s="14" t="s">
        <v>24</v>
      </c>
      <c r="N19" s="3"/>
      <c r="O19" s="3"/>
      <c r="P19" s="3"/>
      <c r="Q19" s="3"/>
      <c r="R19" s="3"/>
      <c r="S19" s="3"/>
      <c r="T19" s="3"/>
      <c r="U19" s="3"/>
      <c r="V19" s="3"/>
    </row>
    <row r="20" ht="12.0" customHeight="1">
      <c r="A20" s="31" t="s">
        <v>56</v>
      </c>
      <c r="B20" s="17" t="s">
        <v>26</v>
      </c>
      <c r="C20" s="18" t="s">
        <v>27</v>
      </c>
      <c r="D20" s="31">
        <v>2.0</v>
      </c>
      <c r="E20" s="31">
        <v>4.0</v>
      </c>
      <c r="F20" s="31">
        <v>50.0</v>
      </c>
      <c r="G20" s="3"/>
      <c r="H20" s="16" t="s">
        <v>28</v>
      </c>
      <c r="I20" s="20" t="s">
        <v>57</v>
      </c>
      <c r="J20" s="3"/>
      <c r="K20" s="22" t="s">
        <v>30</v>
      </c>
      <c r="L20" s="4" t="s">
        <v>31</v>
      </c>
      <c r="M20" s="4" t="s">
        <v>32</v>
      </c>
      <c r="N20" s="3"/>
      <c r="O20" s="3"/>
      <c r="P20" s="3"/>
      <c r="Q20" s="3"/>
      <c r="R20" s="3"/>
      <c r="S20" s="3"/>
      <c r="T20" s="3"/>
      <c r="U20" s="3"/>
      <c r="V20" s="3"/>
    </row>
    <row r="21">
      <c r="A21" s="37" t="s">
        <v>58</v>
      </c>
      <c r="B21" s="17" t="s">
        <v>26</v>
      </c>
      <c r="C21" s="18" t="s">
        <v>27</v>
      </c>
      <c r="D21" s="37">
        <v>2.0</v>
      </c>
      <c r="E21" s="37">
        <v>4.0</v>
      </c>
      <c r="F21" s="37">
        <v>50.0</v>
      </c>
      <c r="G21" s="26"/>
      <c r="H21" s="16" t="s">
        <v>28</v>
      </c>
      <c r="I21" s="38" t="s">
        <v>59</v>
      </c>
      <c r="J21" s="26"/>
      <c r="K21" s="39" t="s">
        <v>61</v>
      </c>
      <c r="L21" s="4" t="s">
        <v>31</v>
      </c>
      <c r="M21" s="4" t="s">
        <v>32</v>
      </c>
      <c r="N21" s="26"/>
      <c r="O21" s="26"/>
      <c r="P21" s="26"/>
      <c r="Q21" s="26"/>
      <c r="R21" s="26"/>
      <c r="S21" s="26"/>
      <c r="T21" s="26"/>
      <c r="U21" s="26"/>
      <c r="V21" s="26"/>
    </row>
    <row r="22">
      <c r="A22" s="16" t="s">
        <v>60</v>
      </c>
      <c r="B22" s="16" t="s">
        <v>42</v>
      </c>
      <c r="C22" s="18" t="s">
        <v>27</v>
      </c>
      <c r="D22" s="19">
        <v>1.0</v>
      </c>
      <c r="E22" s="19">
        <v>1.0</v>
      </c>
      <c r="F22" s="19">
        <v>10.0</v>
      </c>
      <c r="G22" s="3"/>
      <c r="H22" s="16" t="s">
        <v>28</v>
      </c>
      <c r="I22" s="20" t="s">
        <v>63</v>
      </c>
      <c r="J22" s="3"/>
      <c r="K22" s="21" t="s">
        <v>62</v>
      </c>
      <c r="L22" s="4" t="s">
        <v>31</v>
      </c>
      <c r="M22" s="4" t="s">
        <v>32</v>
      </c>
      <c r="N22" s="3"/>
      <c r="O22" s="3"/>
      <c r="P22" s="3"/>
      <c r="Q22" s="3"/>
      <c r="R22" s="3"/>
      <c r="S22" s="3"/>
      <c r="T22" s="3"/>
      <c r="U22" s="3"/>
      <c r="V22" s="3"/>
    </row>
    <row r="23">
      <c r="A23" s="31" t="s">
        <v>41</v>
      </c>
      <c r="B23" s="16" t="s">
        <v>42</v>
      </c>
      <c r="C23" s="18" t="s">
        <v>27</v>
      </c>
      <c r="D23" s="16">
        <v>2.0</v>
      </c>
      <c r="E23" s="16">
        <v>4.0</v>
      </c>
      <c r="F23" s="16">
        <v>50.0</v>
      </c>
      <c r="G23" s="3"/>
      <c r="H23" s="16" t="s">
        <v>28</v>
      </c>
      <c r="I23" s="20" t="s">
        <v>65</v>
      </c>
      <c r="J23" s="3"/>
      <c r="K23" s="21" t="s">
        <v>30</v>
      </c>
      <c r="L23" s="4" t="s">
        <v>31</v>
      </c>
      <c r="M23" s="4" t="s">
        <v>32</v>
      </c>
      <c r="N23" s="3"/>
      <c r="O23" s="3"/>
      <c r="P23" s="3"/>
      <c r="Q23" s="3"/>
      <c r="R23" s="3"/>
      <c r="S23" s="3"/>
      <c r="T23" s="3"/>
      <c r="U23" s="3"/>
      <c r="V23" s="3"/>
    </row>
    <row r="24">
      <c r="A24" s="16" t="s">
        <v>64</v>
      </c>
      <c r="B24" s="16" t="s">
        <v>42</v>
      </c>
      <c r="C24" s="18" t="s">
        <v>27</v>
      </c>
      <c r="D24" s="16">
        <v>1.0</v>
      </c>
      <c r="E24" s="16">
        <v>1.0</v>
      </c>
      <c r="F24" s="16">
        <v>20.0</v>
      </c>
      <c r="G24" s="3"/>
      <c r="H24" s="16" t="s">
        <v>28</v>
      </c>
      <c r="I24" s="20" t="s">
        <v>67</v>
      </c>
      <c r="J24" s="3"/>
      <c r="K24" s="22" t="s">
        <v>36</v>
      </c>
      <c r="L24" s="4" t="s">
        <v>31</v>
      </c>
      <c r="M24" s="4" t="s">
        <v>32</v>
      </c>
      <c r="N24" s="3"/>
      <c r="O24" s="3"/>
      <c r="P24" s="3"/>
      <c r="Q24" s="3"/>
      <c r="R24" s="3"/>
      <c r="S24" s="3"/>
      <c r="T24" s="3"/>
      <c r="U24" s="3"/>
      <c r="V24" s="3"/>
    </row>
    <row r="25">
      <c r="A25" s="31" t="s">
        <v>66</v>
      </c>
      <c r="B25" s="16" t="s">
        <v>42</v>
      </c>
      <c r="C25" s="18" t="s">
        <v>27</v>
      </c>
      <c r="D25" s="31">
        <v>2.0</v>
      </c>
      <c r="E25" s="16">
        <v>2.0</v>
      </c>
      <c r="F25" s="31">
        <v>20.0</v>
      </c>
      <c r="G25" s="3"/>
      <c r="H25" s="16" t="s">
        <v>28</v>
      </c>
      <c r="I25" s="20" t="s">
        <v>68</v>
      </c>
      <c r="J25" s="3"/>
      <c r="K25" s="21" t="s">
        <v>30</v>
      </c>
      <c r="L25" s="4" t="s">
        <v>46</v>
      </c>
      <c r="M25" s="4" t="s">
        <v>69</v>
      </c>
      <c r="N25" s="3"/>
      <c r="O25" s="3"/>
      <c r="P25" s="3"/>
      <c r="Q25" s="3"/>
      <c r="R25" s="3"/>
      <c r="S25" s="3"/>
      <c r="T25" s="3"/>
      <c r="U25" s="3"/>
      <c r="V25" s="3"/>
    </row>
    <row r="26">
      <c r="A26" s="31" t="s">
        <v>70</v>
      </c>
      <c r="B26" s="16" t="s">
        <v>42</v>
      </c>
      <c r="C26" s="18" t="s">
        <v>27</v>
      </c>
      <c r="D26" s="31">
        <v>2.0</v>
      </c>
      <c r="E26" s="16">
        <v>2.0</v>
      </c>
      <c r="F26" s="31">
        <v>20.0</v>
      </c>
      <c r="G26" s="3"/>
      <c r="H26" s="16" t="s">
        <v>34</v>
      </c>
      <c r="I26" s="20" t="s">
        <v>71</v>
      </c>
      <c r="J26" s="3"/>
      <c r="K26" s="21" t="s">
        <v>36</v>
      </c>
      <c r="L26" s="4" t="s">
        <v>46</v>
      </c>
      <c r="M26" s="4" t="s">
        <v>69</v>
      </c>
      <c r="N26" s="3"/>
      <c r="O26" s="3"/>
      <c r="P26" s="3"/>
      <c r="Q26" s="3"/>
      <c r="R26" s="3"/>
      <c r="S26" s="3"/>
      <c r="T26" s="3"/>
      <c r="U26" s="3"/>
      <c r="V26" s="3"/>
    </row>
    <row r="27">
      <c r="A27" s="31" t="s">
        <v>72</v>
      </c>
      <c r="B27" s="16" t="s">
        <v>42</v>
      </c>
      <c r="C27" s="18" t="s">
        <v>27</v>
      </c>
      <c r="D27" s="31">
        <v>1.0</v>
      </c>
      <c r="E27" s="31">
        <v>1.0</v>
      </c>
      <c r="F27" s="16">
        <v>15.0</v>
      </c>
      <c r="G27" s="3"/>
      <c r="H27" s="16" t="s">
        <v>28</v>
      </c>
      <c r="I27" s="20" t="s">
        <v>73</v>
      </c>
      <c r="J27" s="3"/>
      <c r="K27" s="21" t="s">
        <v>36</v>
      </c>
      <c r="L27" s="4" t="s">
        <v>46</v>
      </c>
      <c r="M27" s="4" t="s">
        <v>69</v>
      </c>
      <c r="N27" s="3"/>
      <c r="O27" s="3"/>
      <c r="P27" s="3"/>
      <c r="Q27" s="3"/>
      <c r="R27" s="3"/>
      <c r="S27" s="3"/>
      <c r="T27" s="3"/>
      <c r="U27" s="3"/>
      <c r="V27" s="3"/>
    </row>
    <row r="28">
      <c r="A28" s="16" t="s">
        <v>74</v>
      </c>
      <c r="B28" s="16" t="s">
        <v>42</v>
      </c>
      <c r="C28" s="18" t="s">
        <v>27</v>
      </c>
      <c r="D28" s="31">
        <v>1.0</v>
      </c>
      <c r="E28" s="31">
        <v>1.0</v>
      </c>
      <c r="F28" s="16">
        <v>15.0</v>
      </c>
      <c r="G28" s="3"/>
      <c r="H28" s="16" t="s">
        <v>28</v>
      </c>
      <c r="I28" s="20" t="s">
        <v>75</v>
      </c>
      <c r="J28" s="3"/>
      <c r="K28" s="21" t="s">
        <v>62</v>
      </c>
      <c r="L28" s="4" t="s">
        <v>46</v>
      </c>
      <c r="M28" s="4" t="s">
        <v>69</v>
      </c>
      <c r="N28" s="3"/>
      <c r="O28" s="3"/>
      <c r="P28" s="3"/>
      <c r="Q28" s="3"/>
      <c r="R28" s="3"/>
      <c r="S28" s="3"/>
      <c r="T28" s="3"/>
      <c r="U28" s="3"/>
      <c r="V28" s="3"/>
    </row>
    <row r="29">
      <c r="A29" s="16" t="s">
        <v>76</v>
      </c>
      <c r="B29" s="16" t="s">
        <v>42</v>
      </c>
      <c r="C29" s="18" t="s">
        <v>27</v>
      </c>
      <c r="D29" s="31">
        <v>1.0</v>
      </c>
      <c r="E29" s="31">
        <v>2.0</v>
      </c>
      <c r="F29" s="16">
        <v>15.0</v>
      </c>
      <c r="G29" s="3"/>
      <c r="H29" s="16" t="s">
        <v>28</v>
      </c>
      <c r="I29" s="20" t="s">
        <v>77</v>
      </c>
      <c r="J29" s="3"/>
      <c r="K29" s="21" t="s">
        <v>62</v>
      </c>
      <c r="L29" s="4" t="s">
        <v>46</v>
      </c>
      <c r="M29" s="4" t="s">
        <v>69</v>
      </c>
      <c r="N29" s="3"/>
      <c r="O29" s="3"/>
      <c r="P29" s="3"/>
      <c r="Q29" s="3"/>
      <c r="R29" s="3"/>
      <c r="S29" s="3"/>
      <c r="T29" s="3"/>
      <c r="U29" s="3"/>
      <c r="V29" s="3"/>
    </row>
    <row r="30">
      <c r="A30" s="16" t="s">
        <v>78</v>
      </c>
      <c r="B30" s="16" t="s">
        <v>42</v>
      </c>
      <c r="C30" s="18" t="s">
        <v>27</v>
      </c>
      <c r="D30" s="31">
        <v>2.0</v>
      </c>
      <c r="E30" s="16">
        <v>2.0</v>
      </c>
      <c r="F30" s="31">
        <v>20.0</v>
      </c>
      <c r="G30" s="3"/>
      <c r="H30" s="16" t="s">
        <v>28</v>
      </c>
      <c r="I30" s="20" t="s">
        <v>79</v>
      </c>
      <c r="J30" s="3"/>
      <c r="K30" s="22" t="s">
        <v>36</v>
      </c>
      <c r="L30" s="4" t="s">
        <v>31</v>
      </c>
      <c r="M30" s="4" t="s">
        <v>32</v>
      </c>
      <c r="N30" s="3"/>
      <c r="O30" s="3"/>
      <c r="P30" s="3"/>
      <c r="Q30" s="3"/>
      <c r="R30" s="3"/>
      <c r="S30" s="3"/>
      <c r="T30" s="3"/>
      <c r="U30" s="3"/>
      <c r="V30" s="3"/>
    </row>
    <row r="31">
      <c r="A31" s="31" t="s">
        <v>80</v>
      </c>
      <c r="B31" s="16" t="s">
        <v>42</v>
      </c>
      <c r="C31" s="18" t="s">
        <v>27</v>
      </c>
      <c r="D31" s="16">
        <v>4.0</v>
      </c>
      <c r="E31" s="16">
        <v>2.0</v>
      </c>
      <c r="F31" s="16">
        <v>15.0</v>
      </c>
      <c r="G31" s="3"/>
      <c r="H31" s="16" t="s">
        <v>34</v>
      </c>
      <c r="I31" s="20" t="s">
        <v>81</v>
      </c>
      <c r="J31" s="3"/>
      <c r="K31" s="21" t="s">
        <v>61</v>
      </c>
      <c r="L31" s="4" t="s">
        <v>82</v>
      </c>
      <c r="M31" s="4" t="s">
        <v>83</v>
      </c>
      <c r="N31" s="3"/>
      <c r="O31" s="3"/>
      <c r="P31" s="3"/>
      <c r="Q31" s="3"/>
      <c r="R31" s="3"/>
      <c r="S31" s="3"/>
      <c r="T31" s="3"/>
      <c r="U31" s="3"/>
      <c r="V31" s="3"/>
    </row>
    <row r="32">
      <c r="A32" s="3"/>
      <c r="B32" s="3"/>
      <c r="C32" s="2"/>
      <c r="D32" s="24">
        <f t="shared" ref="D32:F32" si="3">SUM(D20:D31)</f>
        <v>21</v>
      </c>
      <c r="E32" s="24">
        <f t="shared" si="3"/>
        <v>26</v>
      </c>
      <c r="F32" s="24">
        <f t="shared" si="3"/>
        <v>300</v>
      </c>
      <c r="G32" s="3"/>
      <c r="H32" s="3"/>
      <c r="I32" s="3"/>
      <c r="J32" s="3"/>
      <c r="K32" s="5"/>
      <c r="L32" s="5"/>
      <c r="M32" s="5"/>
      <c r="N32" s="3"/>
      <c r="O32" s="3"/>
      <c r="P32" s="3"/>
      <c r="Q32" s="3"/>
      <c r="R32" s="3"/>
      <c r="S32" s="3"/>
      <c r="T32" s="3"/>
      <c r="U32" s="3"/>
      <c r="V32" s="3"/>
    </row>
    <row r="33">
      <c r="A33" s="3"/>
      <c r="B33" s="3"/>
      <c r="C33" s="2"/>
      <c r="G33" s="3"/>
      <c r="H33" s="3"/>
      <c r="I33" s="3"/>
      <c r="J33" s="3"/>
      <c r="K33" s="5"/>
      <c r="L33" s="5"/>
      <c r="M33" s="5"/>
      <c r="N33" s="3"/>
      <c r="O33" s="3"/>
      <c r="P33" s="3"/>
      <c r="Q33" s="3"/>
      <c r="R33" s="3"/>
      <c r="S33" s="3"/>
      <c r="T33" s="3"/>
      <c r="U33" s="3"/>
      <c r="V33" s="3"/>
    </row>
    <row r="34">
      <c r="A34" s="9" t="s">
        <v>84</v>
      </c>
      <c r="K34" s="5"/>
      <c r="L34" s="5"/>
      <c r="M34" s="5"/>
      <c r="N34" s="3"/>
      <c r="O34" s="3"/>
      <c r="P34" s="3"/>
      <c r="Q34" s="3"/>
      <c r="R34" s="3"/>
      <c r="S34" s="3"/>
      <c r="T34" s="3"/>
      <c r="U34" s="3"/>
      <c r="V34" s="3"/>
    </row>
    <row r="35">
      <c r="A35" s="10" t="s">
        <v>9</v>
      </c>
      <c r="B35" s="10" t="s">
        <v>10</v>
      </c>
      <c r="C35" s="11" t="s">
        <v>11</v>
      </c>
      <c r="D35" s="10" t="s">
        <v>12</v>
      </c>
      <c r="E35" s="10" t="s">
        <v>13</v>
      </c>
      <c r="F35" s="10" t="s">
        <v>14</v>
      </c>
      <c r="G35" s="10" t="s">
        <v>15</v>
      </c>
      <c r="H35" s="10" t="s">
        <v>16</v>
      </c>
      <c r="I35" s="12" t="s">
        <v>17</v>
      </c>
      <c r="J35" s="10" t="s">
        <v>19</v>
      </c>
      <c r="K35" s="13" t="s">
        <v>20</v>
      </c>
      <c r="L35" s="14" t="s">
        <v>21</v>
      </c>
      <c r="M35" s="14" t="s">
        <v>24</v>
      </c>
      <c r="N35" s="3"/>
      <c r="O35" s="3"/>
      <c r="P35" s="3"/>
      <c r="Q35" s="3"/>
      <c r="R35" s="3"/>
      <c r="S35" s="3"/>
      <c r="T35" s="3"/>
      <c r="U35" s="3"/>
      <c r="V35" s="3"/>
    </row>
    <row r="36">
      <c r="A36" s="41" t="s">
        <v>85</v>
      </c>
      <c r="B36" s="20" t="s">
        <v>42</v>
      </c>
      <c r="C36" s="42" t="s">
        <v>87</v>
      </c>
      <c r="D36" s="20">
        <v>2.0</v>
      </c>
      <c r="E36" s="20">
        <v>2.0</v>
      </c>
      <c r="F36" s="20">
        <v>15.0</v>
      </c>
      <c r="G36" s="44"/>
      <c r="H36" s="16" t="s">
        <v>28</v>
      </c>
      <c r="I36" s="20" t="s">
        <v>88</v>
      </c>
      <c r="J36" s="44"/>
      <c r="K36" s="21" t="s">
        <v>30</v>
      </c>
      <c r="L36" s="4" t="s">
        <v>89</v>
      </c>
      <c r="M36" s="4" t="s">
        <v>83</v>
      </c>
      <c r="N36" s="3"/>
      <c r="O36" s="3"/>
      <c r="P36" s="3"/>
      <c r="Q36" s="3"/>
      <c r="R36" s="3"/>
      <c r="S36" s="3"/>
      <c r="T36" s="3"/>
      <c r="U36" s="3"/>
      <c r="V36" s="3"/>
    </row>
    <row r="37">
      <c r="A37" s="45" t="s">
        <v>90</v>
      </c>
      <c r="B37" s="20" t="s">
        <v>42</v>
      </c>
      <c r="C37" s="42" t="s">
        <v>87</v>
      </c>
      <c r="D37" s="38">
        <v>2.0</v>
      </c>
      <c r="E37" s="38">
        <v>2.0</v>
      </c>
      <c r="F37" s="38">
        <v>15.0</v>
      </c>
      <c r="G37" s="46"/>
      <c r="H37" s="16" t="s">
        <v>28</v>
      </c>
      <c r="I37" s="38" t="s">
        <v>92</v>
      </c>
      <c r="J37" s="46"/>
      <c r="K37" s="39" t="s">
        <v>36</v>
      </c>
      <c r="L37" s="4" t="s">
        <v>89</v>
      </c>
      <c r="M37" s="4" t="s">
        <v>83</v>
      </c>
      <c r="N37" s="26"/>
      <c r="O37" s="26"/>
      <c r="P37" s="26"/>
      <c r="Q37" s="26"/>
      <c r="R37" s="26"/>
      <c r="S37" s="26"/>
      <c r="T37" s="26"/>
      <c r="U37" s="26"/>
      <c r="V37" s="26"/>
    </row>
    <row r="38">
      <c r="A38" s="44"/>
      <c r="B38" s="44"/>
      <c r="C38" s="47"/>
      <c r="D38" s="48">
        <f t="shared" ref="D38:F38" si="4">sum(D36:D37)</f>
        <v>4</v>
      </c>
      <c r="E38" s="48">
        <f t="shared" si="4"/>
        <v>4</v>
      </c>
      <c r="F38" s="48">
        <f t="shared" si="4"/>
        <v>30</v>
      </c>
      <c r="G38" s="44"/>
      <c r="H38" s="44"/>
      <c r="I38" s="44"/>
      <c r="J38" s="44"/>
      <c r="K38" s="5"/>
      <c r="L38" s="5"/>
      <c r="M38" s="5"/>
      <c r="N38" s="3"/>
      <c r="O38" s="3"/>
      <c r="P38" s="3"/>
      <c r="Q38" s="3"/>
      <c r="R38" s="3"/>
      <c r="S38" s="3"/>
      <c r="T38" s="3"/>
      <c r="U38" s="3"/>
      <c r="V38" s="3"/>
    </row>
    <row r="39">
      <c r="A39" s="44"/>
      <c r="B39" s="44"/>
      <c r="C39" s="47"/>
      <c r="D39" s="44"/>
      <c r="E39" s="44"/>
      <c r="F39" s="44"/>
      <c r="G39" s="44"/>
      <c r="H39" s="44"/>
      <c r="I39" s="44"/>
      <c r="J39" s="44"/>
      <c r="K39" s="5"/>
      <c r="L39" s="5"/>
      <c r="M39" s="5"/>
      <c r="N39" s="3"/>
      <c r="O39" s="3"/>
      <c r="P39" s="3"/>
      <c r="Q39" s="3"/>
      <c r="R39" s="3"/>
      <c r="S39" s="3"/>
      <c r="T39" s="3"/>
      <c r="U39" s="3"/>
      <c r="V39" s="3"/>
    </row>
    <row r="40">
      <c r="A40" s="50" t="s">
        <v>93</v>
      </c>
      <c r="K40" s="5"/>
      <c r="L40" s="5"/>
      <c r="M40" s="5"/>
      <c r="N40" s="3"/>
      <c r="O40" s="3"/>
      <c r="P40" s="3"/>
      <c r="Q40" s="3"/>
      <c r="R40" s="3"/>
      <c r="S40" s="3"/>
      <c r="T40" s="3"/>
      <c r="U40" s="3"/>
      <c r="V40" s="3"/>
    </row>
    <row r="41">
      <c r="A41" s="51" t="s">
        <v>9</v>
      </c>
      <c r="B41" s="51" t="s">
        <v>10</v>
      </c>
      <c r="C41" s="52" t="s">
        <v>11</v>
      </c>
      <c r="D41" s="51" t="s">
        <v>12</v>
      </c>
      <c r="E41" s="51" t="s">
        <v>13</v>
      </c>
      <c r="F41" s="51" t="s">
        <v>14</v>
      </c>
      <c r="G41" s="51" t="s">
        <v>15</v>
      </c>
      <c r="H41" s="51" t="s">
        <v>16</v>
      </c>
      <c r="I41" s="54" t="s">
        <v>17</v>
      </c>
      <c r="J41" s="51" t="s">
        <v>19</v>
      </c>
      <c r="K41" s="13" t="s">
        <v>20</v>
      </c>
      <c r="L41" s="14" t="s">
        <v>21</v>
      </c>
      <c r="M41" s="14" t="s">
        <v>24</v>
      </c>
      <c r="N41" s="3"/>
      <c r="O41" s="3"/>
      <c r="P41" s="3"/>
      <c r="Q41" s="3"/>
      <c r="R41" s="3"/>
      <c r="S41" s="3"/>
      <c r="T41" s="3"/>
      <c r="U41" s="3"/>
      <c r="V41" s="3"/>
    </row>
    <row r="42">
      <c r="A42" s="41" t="s">
        <v>106</v>
      </c>
      <c r="B42" s="20" t="s">
        <v>42</v>
      </c>
      <c r="C42" s="42" t="s">
        <v>87</v>
      </c>
      <c r="D42" s="41">
        <v>2.0</v>
      </c>
      <c r="E42" s="41">
        <v>4.0</v>
      </c>
      <c r="F42" s="20">
        <v>15.0</v>
      </c>
      <c r="G42" s="44"/>
      <c r="H42" s="16" t="s">
        <v>28</v>
      </c>
      <c r="I42" s="20" t="s">
        <v>107</v>
      </c>
      <c r="J42" s="44"/>
      <c r="K42" s="21" t="s">
        <v>62</v>
      </c>
      <c r="L42" s="4" t="s">
        <v>108</v>
      </c>
      <c r="M42" s="4" t="s">
        <v>83</v>
      </c>
      <c r="N42" s="3"/>
      <c r="O42" s="3"/>
      <c r="P42" s="3"/>
      <c r="Q42" s="3"/>
      <c r="R42" s="3"/>
      <c r="S42" s="3"/>
      <c r="T42" s="3"/>
      <c r="U42" s="3"/>
      <c r="V42" s="3"/>
    </row>
    <row r="43">
      <c r="A43" s="45" t="s">
        <v>109</v>
      </c>
      <c r="B43" s="20" t="s">
        <v>42</v>
      </c>
      <c r="C43" s="42" t="s">
        <v>87</v>
      </c>
      <c r="D43" s="45">
        <v>2.0</v>
      </c>
      <c r="E43" s="45">
        <v>4.0</v>
      </c>
      <c r="F43" s="38">
        <v>15.0</v>
      </c>
      <c r="G43" s="46"/>
      <c r="H43" s="16" t="s">
        <v>28</v>
      </c>
      <c r="I43" s="38" t="s">
        <v>110</v>
      </c>
      <c r="J43" s="46"/>
      <c r="K43" s="39" t="s">
        <v>61</v>
      </c>
      <c r="L43" s="4" t="s">
        <v>108</v>
      </c>
      <c r="M43" s="4" t="s">
        <v>83</v>
      </c>
      <c r="N43" s="26"/>
      <c r="O43" s="26"/>
      <c r="P43" s="26"/>
      <c r="Q43" s="26"/>
      <c r="R43" s="26"/>
      <c r="S43" s="26"/>
      <c r="T43" s="26"/>
      <c r="U43" s="26"/>
      <c r="V43" s="26"/>
    </row>
    <row r="44">
      <c r="A44" s="44"/>
      <c r="B44" s="44"/>
      <c r="C44" s="47"/>
      <c r="D44" s="55">
        <f t="shared" ref="D44:F44" si="5">SUM(D42:D43)</f>
        <v>4</v>
      </c>
      <c r="E44" s="55">
        <f t="shared" si="5"/>
        <v>8</v>
      </c>
      <c r="F44" s="55">
        <f t="shared" si="5"/>
        <v>30</v>
      </c>
      <c r="G44" s="44"/>
      <c r="H44" s="44"/>
      <c r="I44" s="44"/>
      <c r="J44" s="44"/>
      <c r="K44" s="5"/>
      <c r="L44" s="5"/>
      <c r="M44" s="5"/>
      <c r="N44" s="3"/>
      <c r="O44" s="3"/>
      <c r="P44" s="3"/>
      <c r="Q44" s="3"/>
      <c r="R44" s="3"/>
      <c r="S44" s="3"/>
      <c r="T44" s="3"/>
      <c r="U44" s="3"/>
      <c r="V44" s="3"/>
    </row>
    <row r="45">
      <c r="A45" s="44"/>
      <c r="B45" s="44"/>
      <c r="C45" s="47"/>
      <c r="D45" s="44"/>
      <c r="E45" s="44"/>
      <c r="F45" s="44"/>
      <c r="G45" s="44"/>
      <c r="H45" s="44"/>
      <c r="I45" s="44"/>
      <c r="J45" s="44"/>
      <c r="K45" s="5"/>
      <c r="L45" s="5"/>
      <c r="M45" s="5"/>
      <c r="N45" s="3"/>
      <c r="O45" s="3"/>
      <c r="P45" s="3"/>
      <c r="Q45" s="3"/>
      <c r="R45" s="3"/>
      <c r="S45" s="3"/>
      <c r="T45" s="3"/>
      <c r="U45" s="3"/>
      <c r="V45" s="3"/>
    </row>
    <row r="46">
      <c r="A46" s="50" t="s">
        <v>112</v>
      </c>
      <c r="K46" s="5"/>
      <c r="L46" s="5"/>
      <c r="M46" s="5"/>
      <c r="N46" s="3"/>
      <c r="O46" s="3"/>
      <c r="P46" s="3"/>
      <c r="Q46" s="3"/>
      <c r="R46" s="3"/>
      <c r="S46" s="3"/>
      <c r="T46" s="3"/>
      <c r="U46" s="3"/>
      <c r="V46" s="3"/>
    </row>
    <row r="47">
      <c r="A47" s="51" t="s">
        <v>9</v>
      </c>
      <c r="B47" s="51" t="s">
        <v>10</v>
      </c>
      <c r="C47" s="52" t="s">
        <v>11</v>
      </c>
      <c r="D47" s="51" t="s">
        <v>12</v>
      </c>
      <c r="E47" s="51" t="s">
        <v>13</v>
      </c>
      <c r="F47" s="51" t="s">
        <v>14</v>
      </c>
      <c r="G47" s="51" t="s">
        <v>15</v>
      </c>
      <c r="H47" s="51" t="s">
        <v>16</v>
      </c>
      <c r="I47" s="54" t="s">
        <v>17</v>
      </c>
      <c r="J47" s="51" t="s">
        <v>19</v>
      </c>
      <c r="K47" s="13" t="s">
        <v>20</v>
      </c>
      <c r="L47" s="14" t="s">
        <v>21</v>
      </c>
      <c r="M47" s="14" t="s">
        <v>24</v>
      </c>
      <c r="N47" s="3"/>
      <c r="O47" s="3"/>
      <c r="P47" s="3"/>
      <c r="Q47" s="3"/>
      <c r="R47" s="3"/>
      <c r="S47" s="3"/>
      <c r="T47" s="3"/>
      <c r="U47" s="3"/>
      <c r="V47" s="3"/>
    </row>
    <row r="48">
      <c r="A48" s="41" t="s">
        <v>113</v>
      </c>
      <c r="B48" s="20" t="s">
        <v>114</v>
      </c>
      <c r="C48" s="42" t="s">
        <v>87</v>
      </c>
      <c r="D48" s="41">
        <v>2.0</v>
      </c>
      <c r="E48" s="41">
        <v>4.0</v>
      </c>
      <c r="F48" s="20">
        <v>50.0</v>
      </c>
      <c r="G48" s="44"/>
      <c r="H48" s="16" t="s">
        <v>28</v>
      </c>
      <c r="I48" s="20" t="s">
        <v>115</v>
      </c>
      <c r="J48" s="44"/>
      <c r="K48" s="21" t="s">
        <v>30</v>
      </c>
      <c r="L48" s="4" t="s">
        <v>108</v>
      </c>
      <c r="M48" s="4" t="s">
        <v>83</v>
      </c>
      <c r="N48" s="3"/>
      <c r="O48" s="3"/>
      <c r="P48" s="3"/>
      <c r="Q48" s="3"/>
      <c r="R48" s="3"/>
      <c r="S48" s="3"/>
      <c r="T48" s="3"/>
      <c r="U48" s="3"/>
      <c r="V48" s="3"/>
    </row>
    <row r="49">
      <c r="A49" s="45" t="s">
        <v>117</v>
      </c>
      <c r="B49" s="20" t="s">
        <v>114</v>
      </c>
      <c r="C49" s="42" t="s">
        <v>87</v>
      </c>
      <c r="D49" s="45">
        <v>2.0</v>
      </c>
      <c r="E49" s="45">
        <v>4.0</v>
      </c>
      <c r="F49" s="38">
        <v>50.0</v>
      </c>
      <c r="G49" s="46"/>
      <c r="H49" s="16" t="s">
        <v>28</v>
      </c>
      <c r="I49" s="38" t="s">
        <v>118</v>
      </c>
      <c r="J49" s="46"/>
      <c r="K49" s="39" t="s">
        <v>36</v>
      </c>
      <c r="L49" s="4" t="s">
        <v>108</v>
      </c>
      <c r="M49" s="4" t="s">
        <v>83</v>
      </c>
      <c r="N49" s="26"/>
      <c r="O49" s="26"/>
      <c r="P49" s="26"/>
      <c r="Q49" s="26"/>
      <c r="R49" s="26"/>
      <c r="S49" s="26"/>
      <c r="T49" s="26"/>
      <c r="U49" s="26"/>
      <c r="V49" s="26"/>
    </row>
    <row r="50">
      <c r="A50" s="44"/>
      <c r="B50" s="44"/>
      <c r="C50" s="47"/>
      <c r="D50" s="55">
        <f t="shared" ref="D50:F50" si="6">SUM(D48:D49)</f>
        <v>4</v>
      </c>
      <c r="E50" s="55">
        <f t="shared" si="6"/>
        <v>8</v>
      </c>
      <c r="F50" s="55">
        <f t="shared" si="6"/>
        <v>100</v>
      </c>
      <c r="G50" s="44"/>
      <c r="H50" s="44"/>
      <c r="I50" s="44"/>
      <c r="J50" s="44"/>
      <c r="K50" s="5"/>
      <c r="L50" s="5"/>
      <c r="M50" s="5"/>
      <c r="N50" s="3"/>
      <c r="O50" s="3"/>
      <c r="P50" s="3"/>
      <c r="Q50" s="3"/>
      <c r="R50" s="3"/>
      <c r="S50" s="3"/>
      <c r="T50" s="3"/>
      <c r="U50" s="3"/>
      <c r="V50" s="3"/>
    </row>
    <row r="51">
      <c r="A51" s="44"/>
      <c r="B51" s="44"/>
      <c r="C51" s="47"/>
      <c r="D51" s="55"/>
      <c r="E51" s="55"/>
      <c r="F51" s="55"/>
      <c r="G51" s="44"/>
      <c r="H51" s="44"/>
      <c r="I51" s="44"/>
      <c r="J51" s="44"/>
      <c r="K51" s="5"/>
      <c r="L51" s="5"/>
      <c r="M51" s="5"/>
      <c r="N51" s="3"/>
      <c r="O51" s="3"/>
      <c r="P51" s="3"/>
      <c r="Q51" s="3"/>
      <c r="R51" s="3"/>
      <c r="S51" s="3"/>
      <c r="T51" s="3"/>
      <c r="U51" s="3"/>
      <c r="V51" s="3"/>
    </row>
    <row r="52">
      <c r="A52" s="50" t="s">
        <v>119</v>
      </c>
      <c r="K52" s="5"/>
      <c r="L52" s="5"/>
      <c r="M52" s="5"/>
      <c r="N52" s="3"/>
      <c r="O52" s="3"/>
      <c r="P52" s="3"/>
      <c r="Q52" s="3"/>
      <c r="R52" s="3"/>
      <c r="S52" s="3"/>
      <c r="T52" s="3"/>
      <c r="U52" s="3"/>
      <c r="V52" s="3"/>
    </row>
    <row r="53">
      <c r="A53" s="51" t="s">
        <v>9</v>
      </c>
      <c r="B53" s="51" t="s">
        <v>10</v>
      </c>
      <c r="C53" s="52" t="s">
        <v>11</v>
      </c>
      <c r="D53" s="51" t="s">
        <v>12</v>
      </c>
      <c r="E53" s="51" t="s">
        <v>13</v>
      </c>
      <c r="F53" s="51" t="s">
        <v>14</v>
      </c>
      <c r="G53" s="51" t="s">
        <v>15</v>
      </c>
      <c r="H53" s="51" t="s">
        <v>16</v>
      </c>
      <c r="I53" s="54" t="s">
        <v>17</v>
      </c>
      <c r="J53" s="51" t="s">
        <v>19</v>
      </c>
      <c r="K53" s="13" t="s">
        <v>20</v>
      </c>
      <c r="L53" s="14" t="s">
        <v>21</v>
      </c>
      <c r="M53" s="14" t="s">
        <v>24</v>
      </c>
      <c r="N53" s="3"/>
      <c r="O53" s="3"/>
      <c r="P53" s="3"/>
      <c r="Q53" s="3"/>
      <c r="R53" s="3"/>
      <c r="S53" s="3"/>
      <c r="T53" s="3"/>
      <c r="U53" s="3"/>
      <c r="V53" s="3"/>
    </row>
    <row r="54">
      <c r="A54" s="41" t="s">
        <v>120</v>
      </c>
      <c r="B54" s="20" t="s">
        <v>42</v>
      </c>
      <c r="C54" s="42" t="s">
        <v>27</v>
      </c>
      <c r="D54" s="41">
        <v>2.0</v>
      </c>
      <c r="E54" s="41">
        <v>4.0</v>
      </c>
      <c r="F54" s="20">
        <v>15.0</v>
      </c>
      <c r="G54" s="44"/>
      <c r="H54" s="16" t="s">
        <v>28</v>
      </c>
      <c r="I54" s="20" t="s">
        <v>122</v>
      </c>
      <c r="J54" s="44"/>
      <c r="K54" s="21" t="s">
        <v>62</v>
      </c>
      <c r="L54" s="4" t="s">
        <v>82</v>
      </c>
      <c r="M54" s="4" t="s">
        <v>83</v>
      </c>
      <c r="N54" s="3"/>
      <c r="O54" s="3"/>
      <c r="P54" s="3"/>
      <c r="Q54" s="3"/>
      <c r="R54" s="3"/>
      <c r="S54" s="3"/>
      <c r="T54" s="3"/>
      <c r="U54" s="3"/>
      <c r="V54" s="3"/>
    </row>
    <row r="55">
      <c r="A55" s="41" t="s">
        <v>123</v>
      </c>
      <c r="B55" s="20" t="s">
        <v>42</v>
      </c>
      <c r="C55" s="42" t="s">
        <v>27</v>
      </c>
      <c r="D55" s="41">
        <v>2.0</v>
      </c>
      <c r="E55" s="41">
        <v>4.0</v>
      </c>
      <c r="F55" s="20">
        <v>15.0</v>
      </c>
      <c r="G55" s="44"/>
      <c r="H55" s="16" t="s">
        <v>28</v>
      </c>
      <c r="I55" s="20" t="s">
        <v>124</v>
      </c>
      <c r="J55" s="44"/>
      <c r="K55" s="21" t="s">
        <v>61</v>
      </c>
      <c r="L55" s="4" t="s">
        <v>82</v>
      </c>
      <c r="M55" s="4" t="s">
        <v>83</v>
      </c>
      <c r="N55" s="3"/>
      <c r="O55" s="3"/>
      <c r="P55" s="3"/>
      <c r="Q55" s="3"/>
      <c r="R55" s="3"/>
      <c r="S55" s="3"/>
      <c r="T55" s="3"/>
      <c r="U55" s="3"/>
      <c r="V55" s="3"/>
    </row>
    <row r="56">
      <c r="A56" s="3"/>
      <c r="B56" s="3"/>
      <c r="C56" s="2"/>
      <c r="D56" s="8">
        <f t="shared" ref="D56:F56" si="7">SUM(D54:D55)</f>
        <v>4</v>
      </c>
      <c r="E56" s="8">
        <f t="shared" si="7"/>
        <v>8</v>
      </c>
      <c r="F56" s="8">
        <f t="shared" si="7"/>
        <v>30</v>
      </c>
      <c r="G56" s="3"/>
      <c r="H56" s="3"/>
      <c r="I56" s="3"/>
      <c r="J56" s="3"/>
      <c r="K56" s="5"/>
      <c r="L56" s="5"/>
      <c r="M56" s="5"/>
      <c r="N56" s="3"/>
      <c r="O56" s="3"/>
      <c r="P56" s="3"/>
      <c r="Q56" s="3"/>
      <c r="R56" s="3"/>
      <c r="S56" s="3"/>
      <c r="T56" s="3"/>
      <c r="U56" s="3"/>
      <c r="V56" s="3"/>
    </row>
    <row r="57">
      <c r="A57" s="3"/>
      <c r="B57" s="3"/>
      <c r="C57" s="2"/>
      <c r="D57" s="8"/>
      <c r="E57" s="8"/>
      <c r="F57" s="8"/>
      <c r="G57" s="3"/>
      <c r="H57" s="3"/>
      <c r="I57" s="3"/>
      <c r="J57" s="3"/>
      <c r="K57" s="5"/>
      <c r="L57" s="5"/>
      <c r="M57" s="5"/>
      <c r="N57" s="3"/>
      <c r="O57" s="3"/>
      <c r="P57" s="3"/>
      <c r="Q57" s="3"/>
      <c r="R57" s="3"/>
      <c r="S57" s="3"/>
      <c r="T57" s="3"/>
      <c r="U57" s="3"/>
      <c r="V57" s="3"/>
    </row>
    <row r="58">
      <c r="A58" s="9" t="s">
        <v>126</v>
      </c>
      <c r="K58" s="5"/>
      <c r="L58" s="5"/>
      <c r="M58" s="5"/>
      <c r="N58" s="3"/>
      <c r="O58" s="3"/>
      <c r="P58" s="3"/>
      <c r="Q58" s="3"/>
      <c r="R58" s="3"/>
      <c r="S58" s="3"/>
      <c r="T58" s="3"/>
      <c r="U58" s="3"/>
      <c r="V58" s="3"/>
    </row>
    <row r="59">
      <c r="A59" s="10" t="s">
        <v>9</v>
      </c>
      <c r="B59" s="10" t="s">
        <v>10</v>
      </c>
      <c r="C59" s="11" t="s">
        <v>11</v>
      </c>
      <c r="D59" s="10" t="s">
        <v>127</v>
      </c>
      <c r="E59" s="10" t="s">
        <v>13</v>
      </c>
      <c r="F59" s="10" t="s">
        <v>14</v>
      </c>
      <c r="G59" s="10" t="s">
        <v>15</v>
      </c>
      <c r="H59" s="10" t="s">
        <v>16</v>
      </c>
      <c r="I59" s="12" t="s">
        <v>17</v>
      </c>
      <c r="J59" s="10" t="s">
        <v>19</v>
      </c>
      <c r="K59" s="13" t="s">
        <v>20</v>
      </c>
      <c r="L59" s="14" t="s">
        <v>21</v>
      </c>
      <c r="M59" s="14" t="s">
        <v>24</v>
      </c>
      <c r="N59" s="3"/>
      <c r="O59" s="3"/>
      <c r="P59" s="3"/>
      <c r="Q59" s="3"/>
      <c r="R59" s="3"/>
      <c r="S59" s="3"/>
      <c r="T59" s="3"/>
      <c r="U59" s="3"/>
      <c r="V59" s="3"/>
    </row>
    <row r="60">
      <c r="A60" s="31" t="s">
        <v>45</v>
      </c>
      <c r="B60" s="16" t="s">
        <v>42</v>
      </c>
      <c r="C60" s="18" t="s">
        <v>87</v>
      </c>
      <c r="D60" s="31">
        <v>4.0</v>
      </c>
      <c r="E60" s="16">
        <v>16.0</v>
      </c>
      <c r="F60" s="31">
        <v>1000.0</v>
      </c>
      <c r="G60" s="31">
        <v>400.0</v>
      </c>
      <c r="H60" s="16" t="s">
        <v>28</v>
      </c>
      <c r="I60" s="20" t="s">
        <v>128</v>
      </c>
      <c r="J60" s="31"/>
      <c r="K60" s="21" t="s">
        <v>62</v>
      </c>
      <c r="L60" s="4" t="s">
        <v>31</v>
      </c>
      <c r="M60" s="4" t="s">
        <v>32</v>
      </c>
      <c r="N60" s="3"/>
      <c r="O60" s="3"/>
      <c r="P60" s="3"/>
      <c r="Q60" s="3"/>
      <c r="R60" s="3"/>
      <c r="S60" s="3"/>
      <c r="T60" s="3"/>
      <c r="U60" s="3"/>
      <c r="V60" s="3"/>
    </row>
    <row r="61">
      <c r="A61" s="31" t="s">
        <v>129</v>
      </c>
      <c r="B61" s="16" t="s">
        <v>42</v>
      </c>
      <c r="C61" s="18" t="s">
        <v>87</v>
      </c>
      <c r="D61" s="31">
        <v>4.0</v>
      </c>
      <c r="E61" s="16">
        <v>16.0</v>
      </c>
      <c r="F61" s="31">
        <v>1000.0</v>
      </c>
      <c r="G61" s="31">
        <v>400.0</v>
      </c>
      <c r="H61" s="16" t="s">
        <v>28</v>
      </c>
      <c r="I61" s="20" t="s">
        <v>130</v>
      </c>
      <c r="J61" s="56" t="s">
        <v>131</v>
      </c>
      <c r="K61" s="21" t="s">
        <v>61</v>
      </c>
      <c r="L61" s="4" t="s">
        <v>31</v>
      </c>
      <c r="M61" s="4" t="s">
        <v>32</v>
      </c>
      <c r="N61" s="3"/>
      <c r="O61" s="3"/>
      <c r="P61" s="3"/>
      <c r="Q61" s="3"/>
      <c r="R61" s="3"/>
      <c r="S61" s="3"/>
      <c r="T61" s="3"/>
      <c r="U61" s="3"/>
      <c r="V61" s="3"/>
    </row>
    <row r="62">
      <c r="A62" s="57" t="s">
        <v>133</v>
      </c>
      <c r="B62" s="59" t="s">
        <v>26</v>
      </c>
      <c r="C62" s="60" t="s">
        <v>87</v>
      </c>
      <c r="D62" s="57">
        <v>4.0</v>
      </c>
      <c r="E62" s="61">
        <v>16.0</v>
      </c>
      <c r="F62" s="57">
        <v>500.0</v>
      </c>
      <c r="G62" s="36"/>
      <c r="H62" s="61" t="s">
        <v>28</v>
      </c>
      <c r="I62" s="62" t="s">
        <v>137</v>
      </c>
      <c r="J62" s="58" t="s">
        <v>139</v>
      </c>
      <c r="K62" s="33" t="s">
        <v>30</v>
      </c>
      <c r="L62" s="35" t="s">
        <v>140</v>
      </c>
      <c r="M62" s="35" t="s">
        <v>47</v>
      </c>
      <c r="N62" s="36"/>
      <c r="O62" s="36"/>
      <c r="P62" s="36"/>
      <c r="Q62" s="36"/>
      <c r="R62" s="36"/>
      <c r="S62" s="36"/>
      <c r="T62" s="36"/>
      <c r="U62" s="36"/>
      <c r="V62" s="36"/>
    </row>
    <row r="63">
      <c r="A63" s="31" t="s">
        <v>135</v>
      </c>
      <c r="B63" s="16" t="s">
        <v>42</v>
      </c>
      <c r="C63" s="18" t="s">
        <v>87</v>
      </c>
      <c r="D63" s="31">
        <v>4.0</v>
      </c>
      <c r="E63" s="16">
        <v>16.0</v>
      </c>
      <c r="F63" s="31">
        <v>500.0</v>
      </c>
      <c r="G63" s="3"/>
      <c r="H63" s="16" t="s">
        <v>28</v>
      </c>
      <c r="I63" s="20" t="s">
        <v>141</v>
      </c>
      <c r="J63" s="16"/>
      <c r="K63" s="21" t="s">
        <v>36</v>
      </c>
      <c r="L63" s="4" t="s">
        <v>140</v>
      </c>
      <c r="M63" s="4" t="s">
        <v>47</v>
      </c>
      <c r="N63" s="3"/>
      <c r="O63" s="3"/>
      <c r="P63" s="3"/>
      <c r="Q63" s="3"/>
      <c r="R63" s="3"/>
      <c r="S63" s="3"/>
      <c r="T63" s="3"/>
      <c r="U63" s="3"/>
      <c r="V63" s="3"/>
    </row>
    <row r="64">
      <c r="A64" s="16" t="s">
        <v>136</v>
      </c>
      <c r="B64" s="16" t="s">
        <v>42</v>
      </c>
      <c r="C64" s="18" t="s">
        <v>87</v>
      </c>
      <c r="D64" s="31">
        <v>4.0</v>
      </c>
      <c r="E64" s="16">
        <v>16.0</v>
      </c>
      <c r="F64" s="31">
        <v>500.0</v>
      </c>
      <c r="G64" s="3"/>
      <c r="H64" s="16" t="s">
        <v>28</v>
      </c>
      <c r="I64" s="20" t="s">
        <v>143</v>
      </c>
      <c r="J64" s="16"/>
      <c r="K64" s="21" t="s">
        <v>36</v>
      </c>
      <c r="L64" s="4" t="s">
        <v>140</v>
      </c>
      <c r="M64" s="4" t="s">
        <v>47</v>
      </c>
      <c r="N64" s="3"/>
      <c r="O64" s="3"/>
      <c r="P64" s="3"/>
      <c r="Q64" s="3"/>
      <c r="R64" s="3"/>
      <c r="S64" s="3"/>
      <c r="T64" s="3"/>
      <c r="U64" s="3"/>
      <c r="V64" s="3"/>
    </row>
    <row r="65">
      <c r="A65" s="3"/>
      <c r="B65" s="3"/>
      <c r="C65" s="2"/>
      <c r="D65" s="24">
        <f t="shared" ref="D65:G65" si="8">sum(D60:D63)</f>
        <v>16</v>
      </c>
      <c r="E65" s="24">
        <f t="shared" si="8"/>
        <v>64</v>
      </c>
      <c r="F65" s="24">
        <f t="shared" si="8"/>
        <v>3000</v>
      </c>
      <c r="G65" s="24">
        <f t="shared" si="8"/>
        <v>800</v>
      </c>
      <c r="H65" s="3"/>
      <c r="I65" s="3"/>
      <c r="J65" s="3"/>
      <c r="K65" s="5"/>
      <c r="L65" s="5"/>
      <c r="M65" s="5"/>
      <c r="N65" s="3"/>
      <c r="O65" s="3"/>
      <c r="P65" s="3"/>
      <c r="Q65" s="3"/>
      <c r="R65" s="3"/>
      <c r="S65" s="3"/>
      <c r="T65" s="3"/>
      <c r="U65" s="3"/>
      <c r="V65" s="3"/>
    </row>
    <row r="66">
      <c r="A66" s="3"/>
      <c r="B66" s="3"/>
      <c r="C66" s="2"/>
      <c r="D66" s="3"/>
      <c r="E66" s="3"/>
      <c r="F66" s="3"/>
      <c r="G66" s="3"/>
      <c r="H66" s="3"/>
      <c r="I66" s="3"/>
      <c r="J66" s="3"/>
      <c r="K66" s="5"/>
      <c r="L66" s="5"/>
      <c r="M66" s="5"/>
      <c r="N66" s="3"/>
      <c r="O66" s="3"/>
      <c r="P66" s="3"/>
      <c r="Q66" s="3"/>
      <c r="R66" s="3"/>
      <c r="S66" s="3"/>
      <c r="T66" s="3"/>
      <c r="U66" s="3"/>
      <c r="V66" s="3"/>
    </row>
    <row r="67">
      <c r="A67" s="40" t="s">
        <v>138</v>
      </c>
      <c r="K67" s="5"/>
      <c r="L67" s="5"/>
      <c r="M67" s="5"/>
      <c r="N67" s="3"/>
      <c r="O67" s="3"/>
      <c r="P67" s="3"/>
      <c r="Q67" s="3"/>
      <c r="R67" s="3"/>
      <c r="S67" s="3"/>
      <c r="T67" s="3"/>
      <c r="U67" s="3"/>
      <c r="V67" s="3"/>
    </row>
    <row r="68">
      <c r="A68" s="10" t="s">
        <v>9</v>
      </c>
      <c r="B68" s="10" t="s">
        <v>10</v>
      </c>
      <c r="C68" s="11" t="s">
        <v>11</v>
      </c>
      <c r="D68" s="10" t="s">
        <v>12</v>
      </c>
      <c r="E68" s="10" t="s">
        <v>13</v>
      </c>
      <c r="F68" s="10" t="s">
        <v>14</v>
      </c>
      <c r="G68" s="10" t="s">
        <v>15</v>
      </c>
      <c r="H68" s="10" t="s">
        <v>16</v>
      </c>
      <c r="I68" s="12" t="s">
        <v>17</v>
      </c>
      <c r="J68" s="10" t="s">
        <v>19</v>
      </c>
      <c r="K68" s="13" t="s">
        <v>20</v>
      </c>
      <c r="L68" s="14" t="s">
        <v>21</v>
      </c>
      <c r="M68" s="14" t="s">
        <v>24</v>
      </c>
      <c r="N68" s="3"/>
      <c r="O68" s="3"/>
      <c r="P68" s="3"/>
      <c r="Q68" s="3"/>
      <c r="R68" s="3"/>
      <c r="S68" s="3"/>
      <c r="T68" s="3"/>
      <c r="U68" s="3"/>
      <c r="V68" s="3"/>
    </row>
    <row r="69">
      <c r="A69" s="16" t="s">
        <v>142</v>
      </c>
      <c r="B69" s="16" t="s">
        <v>42</v>
      </c>
      <c r="C69" s="18" t="s">
        <v>87</v>
      </c>
      <c r="D69" s="16">
        <v>2.0</v>
      </c>
      <c r="E69" s="16">
        <v>2.0</v>
      </c>
      <c r="F69" s="16">
        <v>15.0</v>
      </c>
      <c r="G69" s="3"/>
      <c r="H69" s="16" t="s">
        <v>34</v>
      </c>
      <c r="I69" s="20" t="s">
        <v>148</v>
      </c>
      <c r="J69" s="16" t="s">
        <v>149</v>
      </c>
      <c r="K69" s="65" t="s">
        <v>62</v>
      </c>
      <c r="L69" s="4" t="s">
        <v>152</v>
      </c>
      <c r="M69" s="4" t="s">
        <v>153</v>
      </c>
      <c r="N69" s="3"/>
      <c r="O69" s="3"/>
      <c r="P69" s="3"/>
      <c r="Q69" s="3"/>
      <c r="R69" s="3"/>
      <c r="S69" s="3"/>
      <c r="T69" s="3"/>
      <c r="U69" s="3"/>
      <c r="V69" s="3"/>
    </row>
    <row r="70">
      <c r="A70" s="66" t="s">
        <v>142</v>
      </c>
      <c r="B70" s="16" t="s">
        <v>42</v>
      </c>
      <c r="C70" s="18" t="s">
        <v>87</v>
      </c>
      <c r="D70" s="16">
        <v>2.0</v>
      </c>
      <c r="E70" s="16">
        <v>2.0</v>
      </c>
      <c r="F70" s="16">
        <v>15.0</v>
      </c>
      <c r="G70" s="3"/>
      <c r="H70" s="16" t="s">
        <v>34</v>
      </c>
      <c r="I70" s="20" t="s">
        <v>156</v>
      </c>
      <c r="J70" s="16" t="s">
        <v>149</v>
      </c>
      <c r="K70" s="65" t="s">
        <v>61</v>
      </c>
      <c r="L70" s="4" t="s">
        <v>152</v>
      </c>
      <c r="M70" s="4" t="s">
        <v>153</v>
      </c>
      <c r="N70" s="3"/>
      <c r="O70" s="3"/>
      <c r="P70" s="3"/>
      <c r="Q70" s="3"/>
      <c r="R70" s="3"/>
      <c r="S70" s="3"/>
      <c r="T70" s="3"/>
      <c r="U70" s="3"/>
      <c r="V70" s="3"/>
    </row>
    <row r="71">
      <c r="A71" s="3"/>
      <c r="B71" s="3"/>
      <c r="C71" s="2"/>
      <c r="D71" s="8">
        <f t="shared" ref="D71:F71" si="9">SUM(D69:D70)</f>
        <v>4</v>
      </c>
      <c r="E71" s="8">
        <f t="shared" si="9"/>
        <v>4</v>
      </c>
      <c r="F71" s="8">
        <f t="shared" si="9"/>
        <v>30</v>
      </c>
      <c r="G71" s="3"/>
      <c r="H71" s="3"/>
      <c r="I71" s="3"/>
      <c r="J71" s="3"/>
      <c r="K71" s="5"/>
      <c r="L71" s="5"/>
      <c r="M71" s="5"/>
      <c r="N71" s="3"/>
      <c r="O71" s="3"/>
      <c r="P71" s="3"/>
      <c r="Q71" s="3"/>
      <c r="R71" s="3"/>
      <c r="S71" s="3"/>
      <c r="T71" s="3"/>
      <c r="U71" s="3"/>
      <c r="V71" s="3"/>
    </row>
    <row r="72">
      <c r="A72" s="3"/>
      <c r="B72" s="3"/>
      <c r="C72" s="2"/>
      <c r="D72" s="3"/>
      <c r="E72" s="3"/>
      <c r="F72" s="3"/>
      <c r="G72" s="3"/>
      <c r="H72" s="3"/>
      <c r="I72" s="3"/>
      <c r="J72" s="3"/>
      <c r="K72" s="5"/>
      <c r="L72" s="5"/>
      <c r="M72" s="5"/>
      <c r="N72" s="3"/>
      <c r="O72" s="3"/>
      <c r="P72" s="3"/>
      <c r="Q72" s="3"/>
      <c r="R72" s="3"/>
      <c r="S72" s="3"/>
      <c r="T72" s="3"/>
      <c r="U72" s="3"/>
      <c r="V72" s="3"/>
    </row>
    <row r="73">
      <c r="A73" s="40" t="s">
        <v>146</v>
      </c>
      <c r="K73" s="5"/>
      <c r="L73" s="5"/>
      <c r="M73" s="5"/>
      <c r="N73" s="3"/>
      <c r="O73" s="3"/>
      <c r="P73" s="3"/>
      <c r="Q73" s="3"/>
      <c r="R73" s="3"/>
      <c r="S73" s="3"/>
      <c r="T73" s="3"/>
      <c r="U73" s="3"/>
      <c r="V73" s="3"/>
    </row>
    <row r="74">
      <c r="A74" s="10" t="s">
        <v>9</v>
      </c>
      <c r="B74" s="10" t="s">
        <v>10</v>
      </c>
      <c r="C74" s="11" t="s">
        <v>11</v>
      </c>
      <c r="D74" s="10" t="s">
        <v>12</v>
      </c>
      <c r="E74" s="10" t="s">
        <v>13</v>
      </c>
      <c r="F74" s="12" t="s">
        <v>147</v>
      </c>
      <c r="G74" s="12" t="s">
        <v>14</v>
      </c>
      <c r="H74" s="10" t="s">
        <v>16</v>
      </c>
      <c r="I74" s="12" t="s">
        <v>17</v>
      </c>
      <c r="J74" s="10" t="s">
        <v>19</v>
      </c>
      <c r="K74" s="13" t="s">
        <v>20</v>
      </c>
      <c r="L74" s="14" t="s">
        <v>21</v>
      </c>
      <c r="M74" s="14" t="s">
        <v>24</v>
      </c>
      <c r="N74" s="3"/>
      <c r="O74" s="3"/>
      <c r="P74" s="3"/>
      <c r="Q74" s="3"/>
      <c r="R74" s="3"/>
      <c r="S74" s="3"/>
      <c r="T74" s="3"/>
      <c r="U74" s="3"/>
      <c r="V74" s="3"/>
    </row>
    <row r="75">
      <c r="A75" s="16" t="s">
        <v>150</v>
      </c>
      <c r="B75" s="16" t="s">
        <v>42</v>
      </c>
      <c r="C75" s="18" t="s">
        <v>87</v>
      </c>
      <c r="D75" s="16">
        <v>2.0</v>
      </c>
      <c r="E75" s="16">
        <v>4.0</v>
      </c>
      <c r="F75" s="16">
        <v>15.0</v>
      </c>
      <c r="G75" s="16">
        <v>10000.0</v>
      </c>
      <c r="H75" s="16" t="s">
        <v>28</v>
      </c>
      <c r="I75" s="20" t="s">
        <v>160</v>
      </c>
      <c r="J75" s="4" t="s">
        <v>161</v>
      </c>
      <c r="K75" s="22" t="s">
        <v>62</v>
      </c>
      <c r="L75" s="4" t="s">
        <v>162</v>
      </c>
      <c r="M75" s="4" t="s">
        <v>163</v>
      </c>
      <c r="N75" s="3"/>
      <c r="O75" s="3"/>
      <c r="P75" s="3"/>
      <c r="Q75" s="3"/>
      <c r="R75" s="3"/>
      <c r="S75" s="3"/>
      <c r="T75" s="3"/>
      <c r="U75" s="3"/>
      <c r="V75" s="3"/>
    </row>
    <row r="76">
      <c r="A76" s="16" t="s">
        <v>164</v>
      </c>
      <c r="B76" s="16" t="s">
        <v>42</v>
      </c>
      <c r="C76" s="18" t="s">
        <v>87</v>
      </c>
      <c r="D76" s="16">
        <v>2.0</v>
      </c>
      <c r="E76" s="16">
        <v>4.0</v>
      </c>
      <c r="F76" s="16">
        <v>15.0</v>
      </c>
      <c r="G76" s="16">
        <v>10000.0</v>
      </c>
      <c r="H76" s="16" t="s">
        <v>28</v>
      </c>
      <c r="I76" s="20" t="s">
        <v>166</v>
      </c>
      <c r="J76" s="4" t="s">
        <v>161</v>
      </c>
      <c r="K76" s="22" t="s">
        <v>61</v>
      </c>
      <c r="L76" s="4" t="s">
        <v>162</v>
      </c>
      <c r="M76" s="4" t="s">
        <v>163</v>
      </c>
      <c r="N76" s="3"/>
      <c r="O76" s="3"/>
      <c r="P76" s="3"/>
      <c r="Q76" s="3"/>
      <c r="R76" s="3"/>
      <c r="S76" s="3"/>
      <c r="T76" s="3"/>
      <c r="U76" s="3"/>
      <c r="V76" s="3"/>
    </row>
    <row r="77">
      <c r="A77" s="3"/>
      <c r="B77" s="3"/>
      <c r="C77" s="2"/>
      <c r="D77" s="8">
        <f t="shared" ref="D77:F77" si="10">SUM(D75:D76)</f>
        <v>4</v>
      </c>
      <c r="E77" s="8">
        <f t="shared" si="10"/>
        <v>8</v>
      </c>
      <c r="F77" s="8">
        <f t="shared" si="10"/>
        <v>30</v>
      </c>
      <c r="G77" s="24">
        <f>sum(G75:G76)</f>
        <v>20000</v>
      </c>
      <c r="H77" s="3"/>
      <c r="I77" s="3"/>
      <c r="J77" s="3"/>
      <c r="K77" s="5"/>
      <c r="L77" s="5"/>
      <c r="M77" s="5"/>
      <c r="N77" s="3"/>
      <c r="O77" s="3"/>
      <c r="P77" s="3"/>
      <c r="Q77" s="3"/>
      <c r="R77" s="3"/>
      <c r="S77" s="3"/>
      <c r="T77" s="3"/>
      <c r="U77" s="3"/>
      <c r="V77" s="3"/>
    </row>
    <row r="78">
      <c r="A78" s="3"/>
      <c r="B78" s="3"/>
      <c r="C78" s="2"/>
      <c r="D78" s="3"/>
      <c r="E78" s="3"/>
      <c r="F78" s="3"/>
      <c r="G78" s="3"/>
      <c r="H78" s="3"/>
      <c r="I78" s="3"/>
      <c r="J78" s="3"/>
      <c r="K78" s="5"/>
      <c r="L78" s="5"/>
      <c r="M78" s="5"/>
      <c r="N78" s="3"/>
      <c r="O78" s="3"/>
      <c r="P78" s="3"/>
      <c r="Q78" s="3"/>
      <c r="R78" s="3"/>
      <c r="S78" s="3"/>
      <c r="T78" s="3"/>
      <c r="U78" s="3"/>
      <c r="V78" s="3"/>
    </row>
    <row r="79">
      <c r="A79" s="3"/>
      <c r="B79" s="3"/>
      <c r="C79" s="2"/>
      <c r="D79" s="3"/>
      <c r="E79" s="3"/>
      <c r="F79" s="3"/>
      <c r="G79" s="3"/>
      <c r="H79" s="3"/>
      <c r="I79" s="3"/>
      <c r="J79" s="3"/>
      <c r="K79" s="5"/>
      <c r="L79" s="5"/>
      <c r="M79" s="5"/>
      <c r="N79" s="3"/>
      <c r="O79" s="3"/>
      <c r="P79" s="3"/>
      <c r="Q79" s="3"/>
      <c r="R79" s="3"/>
      <c r="S79" s="3"/>
      <c r="T79" s="3"/>
      <c r="U79" s="3"/>
      <c r="V79" s="3"/>
    </row>
    <row r="80">
      <c r="A80" s="3"/>
      <c r="B80" s="3"/>
      <c r="C80" s="2"/>
      <c r="D80" s="24">
        <f t="shared" ref="D80:F80" si="11">sum(D71,D65,D56,D50,D44,D38,D32,D16,D8)</f>
        <v>70</v>
      </c>
      <c r="E80" s="24">
        <f t="shared" si="11"/>
        <v>137</v>
      </c>
      <c r="F80" s="24">
        <f t="shared" si="11"/>
        <v>3790</v>
      </c>
      <c r="G80" s="24">
        <f>G77</f>
        <v>20000</v>
      </c>
      <c r="H80" s="3"/>
      <c r="I80" s="3"/>
      <c r="J80" s="3"/>
      <c r="K80" s="5"/>
      <c r="L80" s="5"/>
      <c r="M80" s="5"/>
      <c r="N80" s="3"/>
      <c r="O80" s="3"/>
      <c r="P80" s="3"/>
      <c r="Q80" s="3"/>
      <c r="R80" s="3"/>
      <c r="S80" s="3"/>
      <c r="T80" s="3"/>
      <c r="U80" s="3"/>
      <c r="V80" s="3"/>
    </row>
    <row r="81">
      <c r="A81" s="3"/>
      <c r="B81" s="3"/>
      <c r="C81" s="2"/>
      <c r="D81" s="3"/>
      <c r="E81" s="3"/>
      <c r="F81" s="3"/>
      <c r="G81" s="3"/>
      <c r="H81" s="3"/>
      <c r="I81" s="3"/>
      <c r="J81" s="3"/>
      <c r="K81" s="5"/>
      <c r="L81" s="5"/>
      <c r="M81" s="5"/>
      <c r="N81" s="3"/>
      <c r="O81" s="3"/>
      <c r="P81" s="3"/>
      <c r="Q81" s="3"/>
      <c r="R81" s="3"/>
      <c r="S81" s="3"/>
      <c r="T81" s="3"/>
      <c r="U81" s="3"/>
      <c r="V81" s="3"/>
    </row>
    <row r="82">
      <c r="A82" s="3"/>
      <c r="B82" s="3"/>
      <c r="C82" s="2"/>
      <c r="D82" s="3"/>
      <c r="E82" s="3"/>
      <c r="F82" s="3"/>
      <c r="G82" s="3"/>
      <c r="H82" s="3"/>
      <c r="I82" s="3"/>
      <c r="J82" s="3"/>
      <c r="K82" s="5"/>
      <c r="L82" s="5"/>
      <c r="M82" s="5"/>
      <c r="N82" s="3"/>
      <c r="O82" s="3"/>
      <c r="P82" s="3"/>
      <c r="Q82" s="3"/>
      <c r="R82" s="3"/>
      <c r="S82" s="3"/>
      <c r="T82" s="3"/>
      <c r="U82" s="3"/>
      <c r="V82" s="3"/>
    </row>
    <row r="83">
      <c r="A83" s="3"/>
      <c r="B83" s="3"/>
      <c r="C83" s="2"/>
      <c r="D83" s="3"/>
      <c r="E83" s="3"/>
      <c r="F83" s="3"/>
      <c r="G83" s="3"/>
      <c r="H83" s="3"/>
      <c r="I83" s="3"/>
      <c r="J83" s="3"/>
      <c r="K83" s="5"/>
      <c r="L83" s="5"/>
      <c r="M83" s="5"/>
      <c r="N83" s="3"/>
      <c r="O83" s="3"/>
      <c r="P83" s="3"/>
      <c r="Q83" s="3"/>
      <c r="R83" s="3"/>
      <c r="S83" s="3"/>
      <c r="T83" s="3"/>
      <c r="U83" s="3"/>
      <c r="V83" s="3"/>
    </row>
    <row r="84">
      <c r="A84" s="3"/>
      <c r="B84" s="3"/>
      <c r="C84" s="2"/>
      <c r="D84" s="3"/>
      <c r="E84" s="3"/>
      <c r="F84" s="3"/>
      <c r="G84" s="3"/>
      <c r="H84" s="3"/>
      <c r="I84" s="3"/>
      <c r="J84" s="3"/>
      <c r="K84" s="5"/>
      <c r="L84" s="5"/>
      <c r="M84" s="5"/>
      <c r="N84" s="3"/>
      <c r="O84" s="3"/>
      <c r="P84" s="3"/>
      <c r="Q84" s="3"/>
      <c r="R84" s="3"/>
      <c r="S84" s="3"/>
      <c r="T84" s="3"/>
      <c r="U84" s="3"/>
      <c r="V84" s="3"/>
    </row>
    <row r="85">
      <c r="A85" s="3"/>
      <c r="B85" s="3"/>
      <c r="C85" s="2"/>
      <c r="D85" s="3"/>
      <c r="E85" s="3"/>
      <c r="F85" s="3"/>
      <c r="G85" s="3"/>
      <c r="H85" s="3"/>
      <c r="I85" s="3"/>
      <c r="J85" s="3"/>
      <c r="K85" s="5"/>
      <c r="L85" s="5"/>
      <c r="M85" s="5"/>
      <c r="N85" s="3"/>
      <c r="O85" s="3"/>
      <c r="P85" s="3"/>
      <c r="Q85" s="3"/>
      <c r="R85" s="3"/>
      <c r="S85" s="3"/>
      <c r="T85" s="3"/>
      <c r="U85" s="3"/>
      <c r="V85" s="3"/>
    </row>
    <row r="86">
      <c r="A86" s="3"/>
      <c r="B86" s="3"/>
      <c r="C86" s="2"/>
      <c r="D86" s="3"/>
      <c r="E86" s="3"/>
      <c r="F86" s="3"/>
      <c r="G86" s="3"/>
      <c r="H86" s="3"/>
      <c r="I86" s="3"/>
      <c r="J86" s="3"/>
      <c r="K86" s="5"/>
      <c r="L86" s="5"/>
      <c r="M86" s="5"/>
      <c r="N86" s="3"/>
      <c r="O86" s="3"/>
      <c r="P86" s="3"/>
      <c r="Q86" s="3"/>
      <c r="R86" s="3"/>
      <c r="S86" s="3"/>
      <c r="T86" s="3"/>
      <c r="U86" s="3"/>
      <c r="V86" s="3"/>
    </row>
    <row r="87">
      <c r="A87" s="3"/>
      <c r="B87" s="3"/>
      <c r="C87" s="2"/>
      <c r="D87" s="3"/>
      <c r="E87" s="3"/>
      <c r="F87" s="3"/>
      <c r="G87" s="3"/>
      <c r="H87" s="3"/>
      <c r="I87" s="3"/>
      <c r="J87" s="3"/>
      <c r="K87" s="5"/>
      <c r="L87" s="5"/>
      <c r="M87" s="5"/>
      <c r="N87" s="3"/>
      <c r="O87" s="3"/>
      <c r="P87" s="3"/>
      <c r="Q87" s="3"/>
      <c r="R87" s="3"/>
      <c r="S87" s="3"/>
      <c r="T87" s="3"/>
      <c r="U87" s="3"/>
      <c r="V87" s="3"/>
    </row>
    <row r="88">
      <c r="A88" s="3"/>
      <c r="B88" s="3"/>
      <c r="C88" s="2"/>
      <c r="D88" s="3"/>
      <c r="E88" s="3"/>
      <c r="F88" s="3"/>
      <c r="G88" s="3"/>
      <c r="H88" s="3"/>
      <c r="I88" s="3"/>
      <c r="J88" s="3"/>
      <c r="K88" s="5"/>
      <c r="L88" s="5"/>
      <c r="M88" s="5"/>
      <c r="N88" s="3"/>
      <c r="O88" s="3"/>
      <c r="P88" s="3"/>
      <c r="Q88" s="3"/>
      <c r="R88" s="3"/>
      <c r="S88" s="3"/>
      <c r="T88" s="3"/>
      <c r="U88" s="3"/>
      <c r="V88" s="3"/>
    </row>
    <row r="89">
      <c r="A89" s="3"/>
      <c r="B89" s="3"/>
      <c r="C89" s="2"/>
      <c r="D89" s="3"/>
      <c r="E89" s="3"/>
      <c r="F89" s="3"/>
      <c r="G89" s="3"/>
      <c r="H89" s="3"/>
      <c r="I89" s="3"/>
      <c r="J89" s="3"/>
      <c r="K89" s="5"/>
      <c r="L89" s="5"/>
      <c r="M89" s="5"/>
      <c r="N89" s="3"/>
      <c r="O89" s="3"/>
      <c r="P89" s="3"/>
      <c r="Q89" s="3"/>
      <c r="R89" s="3"/>
      <c r="S89" s="3"/>
      <c r="T89" s="3"/>
      <c r="U89" s="3"/>
      <c r="V89" s="3"/>
    </row>
    <row r="90">
      <c r="A90" s="3"/>
      <c r="B90" s="3"/>
      <c r="C90" s="2"/>
      <c r="D90" s="3"/>
      <c r="E90" s="3"/>
      <c r="F90" s="3"/>
      <c r="G90" s="3"/>
      <c r="H90" s="3"/>
      <c r="I90" s="3"/>
      <c r="J90" s="3"/>
      <c r="K90" s="5"/>
      <c r="L90" s="5"/>
      <c r="M90" s="5"/>
      <c r="N90" s="3"/>
      <c r="O90" s="3"/>
      <c r="P90" s="3"/>
      <c r="Q90" s="3"/>
      <c r="R90" s="3"/>
      <c r="S90" s="3"/>
      <c r="T90" s="3"/>
      <c r="U90" s="3"/>
      <c r="V90" s="3"/>
    </row>
    <row r="91">
      <c r="A91" s="3"/>
      <c r="B91" s="3"/>
      <c r="C91" s="2"/>
      <c r="D91" s="3"/>
      <c r="E91" s="3"/>
      <c r="F91" s="3"/>
      <c r="G91" s="3"/>
      <c r="H91" s="3"/>
      <c r="I91" s="3"/>
      <c r="J91" s="3"/>
      <c r="K91" s="5"/>
      <c r="L91" s="5"/>
      <c r="M91" s="5"/>
      <c r="N91" s="3"/>
      <c r="O91" s="3"/>
      <c r="P91" s="3"/>
      <c r="Q91" s="3"/>
      <c r="R91" s="3"/>
      <c r="S91" s="3"/>
      <c r="T91" s="3"/>
      <c r="U91" s="3"/>
      <c r="V91" s="3"/>
    </row>
    <row r="92">
      <c r="A92" s="3"/>
      <c r="B92" s="3"/>
      <c r="C92" s="2"/>
      <c r="D92" s="3"/>
      <c r="E92" s="3"/>
      <c r="F92" s="3"/>
      <c r="G92" s="3"/>
      <c r="H92" s="3"/>
      <c r="I92" s="3"/>
      <c r="J92" s="3"/>
      <c r="K92" s="5"/>
      <c r="L92" s="5"/>
      <c r="M92" s="5"/>
      <c r="N92" s="3"/>
      <c r="O92" s="3"/>
      <c r="P92" s="3"/>
      <c r="Q92" s="3"/>
      <c r="R92" s="3"/>
      <c r="S92" s="3"/>
      <c r="T92" s="3"/>
      <c r="U92" s="3"/>
      <c r="V92" s="3"/>
    </row>
    <row r="93">
      <c r="A93" s="3"/>
      <c r="B93" s="3"/>
      <c r="C93" s="2"/>
      <c r="D93" s="3"/>
      <c r="E93" s="3"/>
      <c r="F93" s="3"/>
      <c r="G93" s="3"/>
      <c r="H93" s="3"/>
      <c r="I93" s="3"/>
      <c r="J93" s="3"/>
      <c r="K93" s="5"/>
      <c r="L93" s="5"/>
      <c r="M93" s="5"/>
      <c r="N93" s="3"/>
      <c r="O93" s="3"/>
      <c r="P93" s="3"/>
      <c r="Q93" s="3"/>
      <c r="R93" s="3"/>
      <c r="S93" s="3"/>
      <c r="T93" s="3"/>
      <c r="U93" s="3"/>
      <c r="V93" s="3"/>
    </row>
    <row r="94">
      <c r="A94" s="3"/>
      <c r="B94" s="3"/>
      <c r="C94" s="2"/>
      <c r="D94" s="3"/>
      <c r="E94" s="3"/>
      <c r="F94" s="3"/>
      <c r="G94" s="3"/>
      <c r="H94" s="3"/>
      <c r="I94" s="3"/>
      <c r="J94" s="3"/>
      <c r="K94" s="5"/>
      <c r="L94" s="5"/>
      <c r="M94" s="5"/>
      <c r="N94" s="3"/>
      <c r="O94" s="3"/>
      <c r="P94" s="3"/>
      <c r="Q94" s="3"/>
      <c r="R94" s="3"/>
      <c r="S94" s="3"/>
      <c r="T94" s="3"/>
      <c r="U94" s="3"/>
      <c r="V94" s="3"/>
    </row>
    <row r="95">
      <c r="A95" s="3"/>
      <c r="B95" s="3"/>
      <c r="C95" s="2"/>
      <c r="D95" s="3"/>
      <c r="E95" s="3"/>
      <c r="F95" s="3"/>
      <c r="G95" s="3"/>
      <c r="H95" s="3"/>
      <c r="I95" s="3"/>
      <c r="J95" s="3"/>
      <c r="K95" s="5"/>
      <c r="L95" s="5"/>
      <c r="M95" s="5"/>
      <c r="N95" s="3"/>
      <c r="O95" s="3"/>
      <c r="P95" s="3"/>
      <c r="Q95" s="3"/>
      <c r="R95" s="3"/>
      <c r="S95" s="3"/>
      <c r="T95" s="3"/>
      <c r="U95" s="3"/>
      <c r="V95" s="3"/>
    </row>
    <row r="96">
      <c r="A96" s="3"/>
      <c r="B96" s="3"/>
      <c r="C96" s="2"/>
      <c r="D96" s="3"/>
      <c r="E96" s="3"/>
      <c r="F96" s="3"/>
      <c r="G96" s="3"/>
      <c r="H96" s="3"/>
      <c r="I96" s="3"/>
      <c r="J96" s="3"/>
      <c r="K96" s="5"/>
      <c r="L96" s="5"/>
      <c r="M96" s="5"/>
      <c r="N96" s="3"/>
      <c r="O96" s="3"/>
      <c r="P96" s="3"/>
      <c r="Q96" s="3"/>
      <c r="R96" s="3"/>
      <c r="S96" s="3"/>
      <c r="T96" s="3"/>
      <c r="U96" s="3"/>
      <c r="V96" s="3"/>
    </row>
    <row r="97">
      <c r="A97" s="3"/>
      <c r="B97" s="3"/>
      <c r="C97" s="2"/>
      <c r="D97" s="3"/>
      <c r="E97" s="3"/>
      <c r="F97" s="3"/>
      <c r="G97" s="3"/>
      <c r="H97" s="3"/>
      <c r="I97" s="3"/>
      <c r="J97" s="3"/>
      <c r="K97" s="5"/>
      <c r="L97" s="5"/>
      <c r="M97" s="5"/>
      <c r="N97" s="3"/>
      <c r="O97" s="3"/>
      <c r="P97" s="3"/>
      <c r="Q97" s="3"/>
      <c r="R97" s="3"/>
      <c r="S97" s="3"/>
      <c r="T97" s="3"/>
      <c r="U97" s="3"/>
      <c r="V97" s="3"/>
    </row>
    <row r="98">
      <c r="A98" s="3"/>
      <c r="B98" s="3"/>
      <c r="C98" s="2"/>
      <c r="D98" s="3"/>
      <c r="E98" s="3"/>
      <c r="F98" s="3"/>
      <c r="G98" s="3"/>
      <c r="H98" s="3"/>
      <c r="I98" s="3"/>
      <c r="J98" s="3"/>
      <c r="K98" s="5"/>
      <c r="L98" s="5"/>
      <c r="M98" s="5"/>
      <c r="N98" s="3"/>
      <c r="O98" s="3"/>
      <c r="P98" s="3"/>
      <c r="Q98" s="3"/>
      <c r="R98" s="3"/>
      <c r="S98" s="3"/>
      <c r="T98" s="3"/>
      <c r="U98" s="3"/>
      <c r="V98" s="3"/>
    </row>
    <row r="99">
      <c r="A99" s="3"/>
      <c r="B99" s="3"/>
      <c r="C99" s="2"/>
      <c r="D99" s="3"/>
      <c r="E99" s="3"/>
      <c r="F99" s="3"/>
      <c r="G99" s="3"/>
      <c r="H99" s="3"/>
      <c r="I99" s="3"/>
      <c r="J99" s="3"/>
      <c r="K99" s="5"/>
      <c r="L99" s="5"/>
      <c r="M99" s="5"/>
      <c r="N99" s="3"/>
      <c r="O99" s="3"/>
      <c r="P99" s="3"/>
      <c r="Q99" s="3"/>
      <c r="R99" s="3"/>
      <c r="S99" s="3"/>
      <c r="T99" s="3"/>
      <c r="U99" s="3"/>
      <c r="V99" s="3"/>
    </row>
    <row r="100">
      <c r="A100" s="3"/>
      <c r="B100" s="3"/>
      <c r="C100" s="2"/>
      <c r="D100" s="3"/>
      <c r="E100" s="3"/>
      <c r="F100" s="3"/>
      <c r="G100" s="3"/>
      <c r="H100" s="3"/>
      <c r="I100" s="3"/>
      <c r="J100" s="3"/>
      <c r="K100" s="5"/>
      <c r="L100" s="5"/>
      <c r="M100" s="5"/>
      <c r="N100" s="3"/>
      <c r="O100" s="3"/>
      <c r="P100" s="3"/>
      <c r="Q100" s="3"/>
      <c r="R100" s="3"/>
      <c r="S100" s="3"/>
      <c r="T100" s="3"/>
      <c r="U100" s="3"/>
      <c r="V100" s="3"/>
    </row>
    <row r="101">
      <c r="A101" s="3"/>
      <c r="B101" s="3"/>
      <c r="C101" s="2"/>
      <c r="D101" s="3"/>
      <c r="E101" s="3"/>
      <c r="F101" s="3"/>
      <c r="G101" s="3"/>
      <c r="H101" s="3"/>
      <c r="I101" s="3"/>
      <c r="J101" s="3"/>
      <c r="K101" s="5"/>
      <c r="L101" s="5"/>
      <c r="M101" s="5"/>
      <c r="N101" s="3"/>
      <c r="O101" s="3"/>
      <c r="P101" s="3"/>
      <c r="Q101" s="3"/>
      <c r="R101" s="3"/>
      <c r="S101" s="3"/>
      <c r="T101" s="3"/>
      <c r="U101" s="3"/>
      <c r="V101" s="3"/>
    </row>
    <row r="102">
      <c r="A102" s="3"/>
      <c r="B102" s="3"/>
      <c r="C102" s="2"/>
      <c r="D102" s="3"/>
      <c r="E102" s="3"/>
      <c r="F102" s="3"/>
      <c r="G102" s="3"/>
      <c r="H102" s="3"/>
      <c r="I102" s="3"/>
      <c r="J102" s="3"/>
      <c r="K102" s="5"/>
      <c r="L102" s="5"/>
      <c r="M102" s="5"/>
      <c r="N102" s="3"/>
      <c r="O102" s="3"/>
      <c r="P102" s="3"/>
      <c r="Q102" s="3"/>
      <c r="R102" s="3"/>
      <c r="S102" s="3"/>
      <c r="T102" s="3"/>
      <c r="U102" s="3"/>
      <c r="V102" s="3"/>
    </row>
    <row r="103">
      <c r="A103" s="3"/>
      <c r="B103" s="3"/>
      <c r="C103" s="2"/>
      <c r="D103" s="3"/>
      <c r="E103" s="3"/>
      <c r="F103" s="3"/>
      <c r="G103" s="3"/>
      <c r="H103" s="3"/>
      <c r="I103" s="3"/>
      <c r="J103" s="3"/>
      <c r="K103" s="5"/>
      <c r="L103" s="5"/>
      <c r="M103" s="5"/>
      <c r="N103" s="3"/>
      <c r="O103" s="3"/>
      <c r="P103" s="3"/>
      <c r="Q103" s="3"/>
      <c r="R103" s="3"/>
      <c r="S103" s="3"/>
      <c r="T103" s="3"/>
      <c r="U103" s="3"/>
      <c r="V103" s="3"/>
    </row>
    <row r="104">
      <c r="A104" s="3"/>
      <c r="B104" s="3"/>
      <c r="C104" s="2"/>
      <c r="D104" s="3"/>
      <c r="E104" s="3"/>
      <c r="F104" s="3"/>
      <c r="G104" s="3"/>
      <c r="H104" s="3"/>
      <c r="I104" s="3"/>
      <c r="J104" s="3"/>
      <c r="K104" s="5"/>
      <c r="L104" s="5"/>
      <c r="M104" s="5"/>
      <c r="N104" s="3"/>
      <c r="O104" s="3"/>
      <c r="P104" s="3"/>
      <c r="Q104" s="3"/>
      <c r="R104" s="3"/>
      <c r="S104" s="3"/>
      <c r="T104" s="3"/>
      <c r="U104" s="3"/>
      <c r="V104" s="3"/>
    </row>
    <row r="105">
      <c r="A105" s="3"/>
      <c r="B105" s="3"/>
      <c r="C105" s="2"/>
      <c r="D105" s="3"/>
      <c r="E105" s="3"/>
      <c r="F105" s="3"/>
      <c r="G105" s="3"/>
      <c r="H105" s="3"/>
      <c r="I105" s="3"/>
      <c r="J105" s="3"/>
      <c r="K105" s="5"/>
      <c r="L105" s="5"/>
      <c r="M105" s="5"/>
      <c r="N105" s="3"/>
      <c r="O105" s="3"/>
      <c r="P105" s="3"/>
      <c r="Q105" s="3"/>
      <c r="R105" s="3"/>
      <c r="S105" s="3"/>
      <c r="T105" s="3"/>
      <c r="U105" s="3"/>
      <c r="V105" s="3"/>
    </row>
    <row r="106">
      <c r="A106" s="3"/>
      <c r="B106" s="3"/>
      <c r="C106" s="2"/>
      <c r="D106" s="3"/>
      <c r="E106" s="3"/>
      <c r="F106" s="3"/>
      <c r="G106" s="3"/>
      <c r="H106" s="3"/>
      <c r="I106" s="3"/>
      <c r="J106" s="3"/>
      <c r="K106" s="5"/>
      <c r="L106" s="5"/>
      <c r="M106" s="5"/>
      <c r="N106" s="3"/>
      <c r="O106" s="3"/>
      <c r="P106" s="3"/>
      <c r="Q106" s="3"/>
      <c r="R106" s="3"/>
      <c r="S106" s="3"/>
      <c r="T106" s="3"/>
      <c r="U106" s="3"/>
      <c r="V106" s="3"/>
    </row>
    <row r="107">
      <c r="A107" s="3"/>
      <c r="B107" s="3"/>
      <c r="C107" s="2"/>
      <c r="D107" s="3"/>
      <c r="E107" s="3"/>
      <c r="F107" s="3"/>
      <c r="G107" s="3"/>
      <c r="H107" s="3"/>
      <c r="I107" s="3"/>
      <c r="J107" s="3"/>
      <c r="K107" s="5"/>
      <c r="L107" s="5"/>
      <c r="M107" s="5"/>
      <c r="N107" s="3"/>
      <c r="O107" s="3"/>
      <c r="P107" s="3"/>
      <c r="Q107" s="3"/>
      <c r="R107" s="3"/>
      <c r="S107" s="3"/>
      <c r="T107" s="3"/>
      <c r="U107" s="3"/>
      <c r="V107" s="3"/>
    </row>
    <row r="108">
      <c r="A108" s="3"/>
      <c r="B108" s="3"/>
      <c r="C108" s="2"/>
      <c r="D108" s="3"/>
      <c r="E108" s="3"/>
      <c r="F108" s="3"/>
      <c r="G108" s="3"/>
      <c r="H108" s="3"/>
      <c r="I108" s="3"/>
      <c r="J108" s="3"/>
      <c r="K108" s="5"/>
      <c r="L108" s="5"/>
      <c r="M108" s="5"/>
      <c r="N108" s="3"/>
      <c r="O108" s="3"/>
      <c r="P108" s="3"/>
      <c r="Q108" s="3"/>
      <c r="R108" s="3"/>
      <c r="S108" s="3"/>
      <c r="T108" s="3"/>
      <c r="U108" s="3"/>
      <c r="V108" s="3"/>
    </row>
    <row r="109">
      <c r="A109" s="3"/>
      <c r="B109" s="3"/>
      <c r="C109" s="2"/>
      <c r="D109" s="3"/>
      <c r="E109" s="3"/>
      <c r="F109" s="3"/>
      <c r="G109" s="3"/>
      <c r="H109" s="3"/>
      <c r="I109" s="3"/>
      <c r="J109" s="3"/>
      <c r="K109" s="5"/>
      <c r="L109" s="5"/>
      <c r="M109" s="5"/>
      <c r="N109" s="3"/>
      <c r="O109" s="3"/>
      <c r="P109" s="3"/>
      <c r="Q109" s="3"/>
      <c r="R109" s="3"/>
      <c r="S109" s="3"/>
      <c r="T109" s="3"/>
      <c r="U109" s="3"/>
      <c r="V109" s="3"/>
    </row>
    <row r="110">
      <c r="A110" s="3"/>
      <c r="B110" s="3"/>
      <c r="C110" s="2"/>
      <c r="D110" s="3"/>
      <c r="E110" s="3"/>
      <c r="F110" s="3"/>
      <c r="G110" s="3"/>
      <c r="H110" s="3"/>
      <c r="I110" s="3"/>
      <c r="J110" s="3"/>
      <c r="K110" s="5"/>
      <c r="L110" s="5"/>
      <c r="M110" s="5"/>
      <c r="N110" s="3"/>
      <c r="O110" s="3"/>
      <c r="P110" s="3"/>
      <c r="Q110" s="3"/>
      <c r="R110" s="3"/>
      <c r="S110" s="3"/>
      <c r="T110" s="3"/>
      <c r="U110" s="3"/>
      <c r="V110" s="3"/>
    </row>
    <row r="111">
      <c r="A111" s="3"/>
      <c r="B111" s="3"/>
      <c r="C111" s="2"/>
      <c r="D111" s="3"/>
      <c r="E111" s="3"/>
      <c r="F111" s="3"/>
      <c r="G111" s="3"/>
      <c r="H111" s="3"/>
      <c r="I111" s="3"/>
      <c r="J111" s="3"/>
      <c r="K111" s="5"/>
      <c r="L111" s="5"/>
      <c r="M111" s="5"/>
      <c r="N111" s="3"/>
      <c r="O111" s="3"/>
      <c r="P111" s="3"/>
      <c r="Q111" s="3"/>
      <c r="R111" s="3"/>
      <c r="S111" s="3"/>
      <c r="T111" s="3"/>
      <c r="U111" s="3"/>
      <c r="V111" s="3"/>
    </row>
    <row r="112">
      <c r="A112" s="3"/>
      <c r="B112" s="3"/>
      <c r="C112" s="2"/>
      <c r="D112" s="3"/>
      <c r="E112" s="3"/>
      <c r="F112" s="3"/>
      <c r="G112" s="3"/>
      <c r="H112" s="3"/>
      <c r="I112" s="3"/>
      <c r="J112" s="3"/>
      <c r="K112" s="5"/>
      <c r="L112" s="5"/>
      <c r="M112" s="5"/>
      <c r="N112" s="3"/>
      <c r="O112" s="3"/>
      <c r="P112" s="3"/>
      <c r="Q112" s="3"/>
      <c r="R112" s="3"/>
      <c r="S112" s="3"/>
      <c r="T112" s="3"/>
      <c r="U112" s="3"/>
      <c r="V112" s="3"/>
    </row>
    <row r="113">
      <c r="A113" s="3"/>
      <c r="B113" s="3"/>
      <c r="C113" s="2"/>
      <c r="D113" s="3"/>
      <c r="E113" s="3"/>
      <c r="F113" s="3"/>
      <c r="G113" s="3"/>
      <c r="H113" s="3"/>
      <c r="I113" s="3"/>
      <c r="J113" s="3"/>
      <c r="K113" s="5"/>
      <c r="L113" s="5"/>
      <c r="M113" s="5"/>
      <c r="N113" s="3"/>
      <c r="O113" s="3"/>
      <c r="P113" s="3"/>
      <c r="Q113" s="3"/>
      <c r="R113" s="3"/>
      <c r="S113" s="3"/>
      <c r="T113" s="3"/>
      <c r="U113" s="3"/>
      <c r="V113" s="3"/>
    </row>
    <row r="114">
      <c r="A114" s="3"/>
      <c r="B114" s="3"/>
      <c r="C114" s="2"/>
      <c r="D114" s="3"/>
      <c r="E114" s="3"/>
      <c r="F114" s="3"/>
      <c r="G114" s="3"/>
      <c r="H114" s="3"/>
      <c r="I114" s="3"/>
      <c r="J114" s="3"/>
      <c r="K114" s="5"/>
      <c r="L114" s="5"/>
      <c r="M114" s="5"/>
      <c r="N114" s="3"/>
      <c r="O114" s="3"/>
      <c r="P114" s="3"/>
      <c r="Q114" s="3"/>
      <c r="R114" s="3"/>
      <c r="S114" s="3"/>
      <c r="T114" s="3"/>
      <c r="U114" s="3"/>
      <c r="V114" s="3"/>
    </row>
    <row r="115">
      <c r="A115" s="3"/>
      <c r="B115" s="3"/>
      <c r="C115" s="2"/>
      <c r="D115" s="3"/>
      <c r="E115" s="3"/>
      <c r="F115" s="3"/>
      <c r="G115" s="3"/>
      <c r="H115" s="3"/>
      <c r="I115" s="3"/>
      <c r="J115" s="3"/>
      <c r="K115" s="5"/>
      <c r="L115" s="5"/>
      <c r="M115" s="5"/>
      <c r="N115" s="3"/>
      <c r="O115" s="3"/>
      <c r="P115" s="3"/>
      <c r="Q115" s="3"/>
      <c r="R115" s="3"/>
      <c r="S115" s="3"/>
      <c r="T115" s="3"/>
      <c r="U115" s="3"/>
      <c r="V115" s="3"/>
    </row>
    <row r="116">
      <c r="A116" s="3"/>
      <c r="B116" s="3"/>
      <c r="C116" s="2"/>
      <c r="D116" s="3"/>
      <c r="E116" s="3"/>
      <c r="F116" s="3"/>
      <c r="G116" s="3"/>
      <c r="H116" s="3"/>
      <c r="I116" s="3"/>
      <c r="J116" s="3"/>
      <c r="K116" s="5"/>
      <c r="L116" s="5"/>
      <c r="M116" s="5"/>
      <c r="N116" s="3"/>
      <c r="O116" s="3"/>
      <c r="P116" s="3"/>
      <c r="Q116" s="3"/>
      <c r="R116" s="3"/>
      <c r="S116" s="3"/>
      <c r="T116" s="3"/>
      <c r="U116" s="3"/>
      <c r="V116" s="3"/>
    </row>
    <row r="117">
      <c r="A117" s="3"/>
      <c r="B117" s="3"/>
      <c r="C117" s="2"/>
      <c r="D117" s="3"/>
      <c r="E117" s="3"/>
      <c r="F117" s="3"/>
      <c r="G117" s="3"/>
      <c r="H117" s="3"/>
      <c r="I117" s="3"/>
      <c r="J117" s="3"/>
      <c r="K117" s="5"/>
      <c r="L117" s="5"/>
      <c r="M117" s="5"/>
      <c r="N117" s="3"/>
      <c r="O117" s="3"/>
      <c r="P117" s="3"/>
      <c r="Q117" s="3"/>
      <c r="R117" s="3"/>
      <c r="S117" s="3"/>
      <c r="T117" s="3"/>
      <c r="U117" s="3"/>
      <c r="V117" s="3"/>
    </row>
    <row r="118">
      <c r="A118" s="3"/>
      <c r="B118" s="3"/>
      <c r="C118" s="2"/>
      <c r="D118" s="3"/>
      <c r="E118" s="3"/>
      <c r="F118" s="3"/>
      <c r="G118" s="3"/>
      <c r="H118" s="3"/>
      <c r="I118" s="3"/>
      <c r="J118" s="3"/>
      <c r="K118" s="5"/>
      <c r="L118" s="5"/>
      <c r="M118" s="5"/>
      <c r="N118" s="3"/>
      <c r="O118" s="3"/>
      <c r="P118" s="3"/>
      <c r="Q118" s="3"/>
      <c r="R118" s="3"/>
      <c r="S118" s="3"/>
      <c r="T118" s="3"/>
      <c r="U118" s="3"/>
      <c r="V118" s="3"/>
    </row>
    <row r="119">
      <c r="A119" s="3"/>
      <c r="B119" s="3"/>
      <c r="C119" s="2"/>
      <c r="D119" s="3"/>
      <c r="E119" s="3"/>
      <c r="F119" s="3"/>
      <c r="G119" s="3"/>
      <c r="H119" s="3"/>
      <c r="I119" s="3"/>
      <c r="J119" s="3"/>
      <c r="K119" s="5"/>
      <c r="L119" s="5"/>
      <c r="M119" s="5"/>
      <c r="N119" s="3"/>
      <c r="O119" s="3"/>
      <c r="P119" s="3"/>
      <c r="Q119" s="3"/>
      <c r="R119" s="3"/>
      <c r="S119" s="3"/>
      <c r="T119" s="3"/>
      <c r="U119" s="3"/>
      <c r="V119" s="3"/>
    </row>
    <row r="120">
      <c r="A120" s="3"/>
      <c r="B120" s="3"/>
      <c r="C120" s="2"/>
      <c r="D120" s="3"/>
      <c r="E120" s="3"/>
      <c r="F120" s="3"/>
      <c r="G120" s="3"/>
      <c r="H120" s="3"/>
      <c r="I120" s="3"/>
      <c r="J120" s="3"/>
      <c r="K120" s="5"/>
      <c r="L120" s="5"/>
      <c r="M120" s="5"/>
      <c r="N120" s="3"/>
      <c r="O120" s="3"/>
      <c r="P120" s="3"/>
      <c r="Q120" s="3"/>
      <c r="R120" s="3"/>
      <c r="S120" s="3"/>
      <c r="T120" s="3"/>
      <c r="U120" s="3"/>
      <c r="V120" s="3"/>
    </row>
    <row r="121">
      <c r="A121" s="3"/>
      <c r="B121" s="3"/>
      <c r="C121" s="2"/>
      <c r="D121" s="3"/>
      <c r="E121" s="3"/>
      <c r="F121" s="3"/>
      <c r="G121" s="3"/>
      <c r="H121" s="3"/>
      <c r="I121" s="3"/>
      <c r="J121" s="3"/>
      <c r="K121" s="5"/>
      <c r="L121" s="5"/>
      <c r="M121" s="5"/>
      <c r="N121" s="3"/>
      <c r="O121" s="3"/>
      <c r="P121" s="3"/>
      <c r="Q121" s="3"/>
      <c r="R121" s="3"/>
      <c r="S121" s="3"/>
      <c r="T121" s="3"/>
      <c r="U121" s="3"/>
      <c r="V121" s="3"/>
    </row>
    <row r="122">
      <c r="A122" s="3"/>
      <c r="B122" s="3"/>
      <c r="C122" s="2"/>
      <c r="D122" s="3"/>
      <c r="E122" s="3"/>
      <c r="F122" s="3"/>
      <c r="G122" s="3"/>
      <c r="H122" s="3"/>
      <c r="I122" s="3"/>
      <c r="J122" s="3"/>
      <c r="K122" s="5"/>
      <c r="L122" s="5"/>
      <c r="M122" s="5"/>
      <c r="N122" s="3"/>
      <c r="O122" s="3"/>
      <c r="P122" s="3"/>
      <c r="Q122" s="3"/>
      <c r="R122" s="3"/>
      <c r="S122" s="3"/>
      <c r="T122" s="3"/>
      <c r="U122" s="3"/>
      <c r="V122" s="3"/>
    </row>
    <row r="123">
      <c r="A123" s="3"/>
      <c r="B123" s="3"/>
      <c r="C123" s="2"/>
      <c r="D123" s="3"/>
      <c r="E123" s="3"/>
      <c r="F123" s="3"/>
      <c r="G123" s="3"/>
      <c r="H123" s="3"/>
      <c r="I123" s="3"/>
      <c r="J123" s="3"/>
      <c r="K123" s="5"/>
      <c r="L123" s="5"/>
      <c r="M123" s="5"/>
      <c r="N123" s="3"/>
      <c r="O123" s="3"/>
      <c r="P123" s="3"/>
      <c r="Q123" s="3"/>
      <c r="R123" s="3"/>
      <c r="S123" s="3"/>
      <c r="T123" s="3"/>
      <c r="U123" s="3"/>
      <c r="V123" s="3"/>
    </row>
    <row r="124">
      <c r="A124" s="3"/>
      <c r="B124" s="3"/>
      <c r="C124" s="2"/>
      <c r="D124" s="3"/>
      <c r="E124" s="3"/>
      <c r="F124" s="3"/>
      <c r="G124" s="3"/>
      <c r="H124" s="3"/>
      <c r="I124" s="3"/>
      <c r="J124" s="3"/>
      <c r="K124" s="5"/>
      <c r="L124" s="5"/>
      <c r="M124" s="5"/>
      <c r="N124" s="3"/>
      <c r="O124" s="3"/>
      <c r="P124" s="3"/>
      <c r="Q124" s="3"/>
      <c r="R124" s="3"/>
      <c r="S124" s="3"/>
      <c r="T124" s="3"/>
      <c r="U124" s="3"/>
      <c r="V124" s="3"/>
    </row>
    <row r="125">
      <c r="A125" s="3"/>
      <c r="B125" s="3"/>
      <c r="C125" s="2"/>
      <c r="D125" s="3"/>
      <c r="E125" s="3"/>
      <c r="F125" s="3"/>
      <c r="G125" s="3"/>
      <c r="H125" s="3"/>
      <c r="I125" s="3"/>
      <c r="J125" s="3"/>
      <c r="K125" s="5"/>
      <c r="L125" s="5"/>
      <c r="M125" s="5"/>
      <c r="N125" s="3"/>
      <c r="O125" s="3"/>
      <c r="P125" s="3"/>
      <c r="Q125" s="3"/>
      <c r="R125" s="3"/>
      <c r="S125" s="3"/>
      <c r="T125" s="3"/>
      <c r="U125" s="3"/>
      <c r="V125" s="3"/>
    </row>
    <row r="126">
      <c r="A126" s="3"/>
      <c r="B126" s="3"/>
      <c r="C126" s="2"/>
      <c r="D126" s="3"/>
      <c r="E126" s="3"/>
      <c r="F126" s="3"/>
      <c r="G126" s="3"/>
      <c r="H126" s="3"/>
      <c r="I126" s="3"/>
      <c r="J126" s="3"/>
      <c r="K126" s="5"/>
      <c r="L126" s="5"/>
      <c r="M126" s="5"/>
      <c r="N126" s="3"/>
      <c r="O126" s="3"/>
      <c r="P126" s="3"/>
      <c r="Q126" s="3"/>
      <c r="R126" s="3"/>
      <c r="S126" s="3"/>
      <c r="T126" s="3"/>
      <c r="U126" s="3"/>
      <c r="V126" s="3"/>
    </row>
    <row r="127">
      <c r="A127" s="3"/>
      <c r="B127" s="3"/>
      <c r="C127" s="2"/>
      <c r="D127" s="3"/>
      <c r="E127" s="3"/>
      <c r="F127" s="3"/>
      <c r="G127" s="3"/>
      <c r="H127" s="3"/>
      <c r="I127" s="3"/>
      <c r="J127" s="3"/>
      <c r="K127" s="5"/>
      <c r="L127" s="5"/>
      <c r="M127" s="5"/>
      <c r="N127" s="3"/>
      <c r="O127" s="3"/>
      <c r="P127" s="3"/>
      <c r="Q127" s="3"/>
      <c r="R127" s="3"/>
      <c r="S127" s="3"/>
      <c r="T127" s="3"/>
      <c r="U127" s="3"/>
      <c r="V127" s="3"/>
    </row>
    <row r="128">
      <c r="A128" s="3"/>
      <c r="B128" s="3"/>
      <c r="C128" s="2"/>
      <c r="D128" s="3"/>
      <c r="E128" s="3"/>
      <c r="F128" s="3"/>
      <c r="G128" s="3"/>
      <c r="H128" s="3"/>
      <c r="I128" s="3"/>
      <c r="J128" s="3"/>
      <c r="K128" s="5"/>
      <c r="L128" s="5"/>
      <c r="M128" s="5"/>
      <c r="N128" s="3"/>
      <c r="O128" s="3"/>
      <c r="P128" s="3"/>
      <c r="Q128" s="3"/>
      <c r="R128" s="3"/>
      <c r="S128" s="3"/>
      <c r="T128" s="3"/>
      <c r="U128" s="3"/>
      <c r="V128" s="3"/>
    </row>
  </sheetData>
  <mergeCells count="11">
    <mergeCell ref="A58:J58"/>
    <mergeCell ref="A52:J52"/>
    <mergeCell ref="A4:J4"/>
    <mergeCell ref="A2:J2"/>
    <mergeCell ref="A10:J10"/>
    <mergeCell ref="A18:J18"/>
    <mergeCell ref="A40:J40"/>
    <mergeCell ref="A46:J46"/>
    <mergeCell ref="A34:J34"/>
    <mergeCell ref="A67:J67"/>
    <mergeCell ref="A73:J7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34.29"/>
    <col customWidth="1" min="2" max="2" width="51.43"/>
    <col customWidth="1" min="3" max="3" width="9.14"/>
    <col customWidth="1" min="4" max="4" width="13.86"/>
    <col customWidth="1" min="5" max="5" width="10.86"/>
    <col customWidth="1" min="6" max="6" width="15.71"/>
    <col customWidth="1" min="7" max="7" width="10.14"/>
    <col customWidth="1" min="8" max="8" width="10.57"/>
    <col customWidth="1" min="9" max="9" width="16.29"/>
    <col customWidth="1" min="10" max="10" width="29.71"/>
    <col customWidth="1" min="11" max="11" width="54.86"/>
    <col customWidth="1" hidden="1" min="12" max="12" width="12.86"/>
    <col customWidth="1" min="13" max="13" width="14.0"/>
    <col customWidth="1" min="14" max="23" width="28.0"/>
  </cols>
  <sheetData>
    <row r="1">
      <c r="A1" s="1" t="s">
        <v>0</v>
      </c>
      <c r="C1" s="2"/>
      <c r="D1" s="3"/>
      <c r="E1" s="3"/>
      <c r="F1" s="3"/>
      <c r="G1" s="3"/>
      <c r="H1" s="3"/>
      <c r="I1" s="3"/>
      <c r="J1" s="3"/>
      <c r="K1" s="3"/>
      <c r="L1" s="4"/>
      <c r="M1" s="4"/>
      <c r="N1" s="4"/>
      <c r="O1" s="3"/>
      <c r="P1" s="3"/>
      <c r="Q1" s="3"/>
      <c r="R1" s="3"/>
      <c r="S1" s="3"/>
      <c r="T1" s="3"/>
      <c r="U1" s="3"/>
      <c r="V1" s="3"/>
      <c r="W1" s="3"/>
    </row>
    <row r="2">
      <c r="A2" s="6" t="s">
        <v>4</v>
      </c>
      <c r="C2" s="2"/>
      <c r="D2" s="3"/>
      <c r="E2" s="3"/>
      <c r="F2" s="3"/>
      <c r="G2" s="3"/>
      <c r="H2" s="3"/>
      <c r="I2" s="3"/>
      <c r="J2" s="3"/>
      <c r="K2" s="3"/>
      <c r="L2" s="4"/>
      <c r="M2" s="4"/>
      <c r="N2" s="4"/>
      <c r="O2" s="3"/>
      <c r="P2" s="3"/>
      <c r="Q2" s="3"/>
      <c r="R2" s="3"/>
      <c r="S2" s="3"/>
      <c r="T2" s="3"/>
      <c r="U2" s="3"/>
      <c r="V2" s="3"/>
      <c r="W2" s="3"/>
    </row>
    <row r="3">
      <c r="A3" s="6" t="s">
        <v>7</v>
      </c>
      <c r="K3" s="3"/>
      <c r="L3" s="4"/>
      <c r="M3" s="4"/>
      <c r="N3" s="4"/>
      <c r="O3" s="3"/>
      <c r="P3" s="3"/>
      <c r="Q3" s="3"/>
      <c r="R3" s="3"/>
      <c r="S3" s="3"/>
      <c r="T3" s="3"/>
      <c r="U3" s="3"/>
      <c r="V3" s="3"/>
      <c r="W3" s="3"/>
    </row>
    <row r="4">
      <c r="A4" s="7"/>
      <c r="B4" s="3"/>
      <c r="C4" s="2"/>
      <c r="D4" s="3"/>
      <c r="E4" s="3"/>
      <c r="F4" s="3"/>
      <c r="G4" s="3"/>
      <c r="H4" s="3"/>
      <c r="I4" s="3"/>
      <c r="J4" s="3"/>
      <c r="K4" s="3"/>
      <c r="L4" s="4"/>
      <c r="M4" s="4"/>
      <c r="N4" s="4"/>
      <c r="O4" s="3"/>
      <c r="P4" s="3"/>
      <c r="Q4" s="3"/>
      <c r="R4" s="3"/>
      <c r="S4" s="3"/>
      <c r="T4" s="3"/>
      <c r="U4" s="3"/>
      <c r="V4" s="3"/>
      <c r="W4" s="3"/>
    </row>
    <row r="5">
      <c r="A5" s="9" t="s">
        <v>8</v>
      </c>
      <c r="L5" s="4"/>
      <c r="M5" s="4"/>
      <c r="N5" s="4"/>
      <c r="O5" s="3"/>
      <c r="P5" s="3"/>
      <c r="Q5" s="3"/>
      <c r="R5" s="3"/>
      <c r="S5" s="3"/>
      <c r="T5" s="3"/>
      <c r="U5" s="3"/>
      <c r="V5" s="3"/>
      <c r="W5" s="3"/>
    </row>
    <row r="6">
      <c r="A6" s="10" t="s">
        <v>9</v>
      </c>
      <c r="B6" s="10" t="s">
        <v>10</v>
      </c>
      <c r="C6" s="11" t="s">
        <v>11</v>
      </c>
      <c r="D6" s="10" t="s">
        <v>12</v>
      </c>
      <c r="E6" s="10" t="s">
        <v>13</v>
      </c>
      <c r="F6" s="10" t="s">
        <v>14</v>
      </c>
      <c r="G6" s="10" t="s">
        <v>15</v>
      </c>
      <c r="H6" s="10" t="s">
        <v>16</v>
      </c>
      <c r="I6" s="12" t="s">
        <v>18</v>
      </c>
      <c r="J6" s="12" t="s">
        <v>17</v>
      </c>
      <c r="K6" s="10" t="s">
        <v>19</v>
      </c>
      <c r="L6" s="13" t="s">
        <v>20</v>
      </c>
      <c r="M6" s="14"/>
      <c r="N6" s="14"/>
      <c r="O6" s="3"/>
      <c r="P6" s="3"/>
      <c r="Q6" s="3"/>
      <c r="R6" s="3"/>
      <c r="S6" s="3"/>
      <c r="T6" s="3"/>
      <c r="U6" s="3"/>
      <c r="V6" s="3"/>
      <c r="W6" s="3"/>
    </row>
    <row r="7">
      <c r="A7" s="16" t="s">
        <v>25</v>
      </c>
      <c r="B7" s="17" t="s">
        <v>26</v>
      </c>
      <c r="C7" s="18" t="s">
        <v>27</v>
      </c>
      <c r="D7" s="16">
        <v>4.0</v>
      </c>
      <c r="E7" s="16">
        <v>4.0</v>
      </c>
      <c r="F7" s="16">
        <v>100.0</v>
      </c>
      <c r="G7" s="3"/>
      <c r="H7" s="16" t="s">
        <v>28</v>
      </c>
      <c r="I7" s="16"/>
      <c r="J7" s="20" t="str">
        <f>CONCATENATE("internal.",Configuration!B3)</f>
        <v>internal.staging.atomia.com</v>
      </c>
      <c r="K7" s="16"/>
      <c r="L7" s="21" t="s">
        <v>30</v>
      </c>
      <c r="M7" s="4"/>
      <c r="N7" s="4"/>
      <c r="O7" s="3"/>
      <c r="P7" s="3"/>
      <c r="Q7" s="3"/>
      <c r="R7" s="3"/>
      <c r="S7" s="3"/>
      <c r="T7" s="3"/>
      <c r="U7" s="3"/>
      <c r="V7" s="3"/>
      <c r="W7" s="3"/>
    </row>
    <row r="8">
      <c r="A8" s="16" t="s">
        <v>33</v>
      </c>
      <c r="B8" s="17" t="s">
        <v>26</v>
      </c>
      <c r="C8" s="18" t="s">
        <v>27</v>
      </c>
      <c r="D8" s="16">
        <v>4.0</v>
      </c>
      <c r="E8" s="16">
        <v>4.0</v>
      </c>
      <c r="F8" s="16">
        <v>100.0</v>
      </c>
      <c r="G8" s="3"/>
      <c r="H8" s="16" t="s">
        <v>34</v>
      </c>
      <c r="I8" s="16"/>
      <c r="J8" s="20" t="str">
        <f>CONCATENATE("public.",Configuration!B3)</f>
        <v>public.staging.atomia.com</v>
      </c>
      <c r="K8" s="16"/>
      <c r="L8" s="21"/>
      <c r="M8" s="4"/>
      <c r="N8" s="4"/>
      <c r="O8" s="3"/>
      <c r="P8" s="3"/>
      <c r="Q8" s="3"/>
      <c r="R8" s="3"/>
      <c r="S8" s="3"/>
      <c r="T8" s="3"/>
      <c r="U8" s="3"/>
      <c r="V8" s="3"/>
      <c r="W8" s="3"/>
    </row>
    <row r="9">
      <c r="A9" s="3"/>
      <c r="B9" s="3"/>
      <c r="C9" s="2"/>
      <c r="D9" s="24"/>
      <c r="E9" s="24"/>
      <c r="F9" s="24"/>
      <c r="G9" s="3"/>
      <c r="H9" s="26"/>
      <c r="I9" s="26"/>
      <c r="J9" s="3"/>
      <c r="K9" s="3"/>
      <c r="L9" s="4"/>
      <c r="M9" s="4"/>
      <c r="N9" s="4"/>
      <c r="O9" s="3"/>
      <c r="P9" s="3"/>
      <c r="Q9" s="3"/>
      <c r="R9" s="3"/>
      <c r="S9" s="3"/>
      <c r="T9" s="3"/>
      <c r="U9" s="3"/>
      <c r="V9" s="3"/>
      <c r="W9" s="3"/>
    </row>
    <row r="10">
      <c r="A10" s="3"/>
      <c r="B10" s="3"/>
      <c r="C10" s="2"/>
      <c r="D10" s="3"/>
      <c r="E10" s="3"/>
      <c r="F10" s="3"/>
      <c r="G10" s="3"/>
      <c r="H10" s="26"/>
      <c r="I10" s="26"/>
      <c r="J10" s="3"/>
      <c r="K10" s="3"/>
      <c r="L10" s="4"/>
      <c r="M10" s="4"/>
      <c r="N10" s="4"/>
      <c r="O10" s="3"/>
      <c r="P10" s="3"/>
      <c r="Q10" s="3"/>
      <c r="R10" s="3"/>
      <c r="S10" s="3"/>
      <c r="T10" s="3"/>
      <c r="U10" s="3"/>
      <c r="V10" s="3"/>
      <c r="W10" s="3"/>
    </row>
    <row r="11">
      <c r="A11" s="9" t="s">
        <v>38</v>
      </c>
      <c r="L11" s="4"/>
      <c r="M11" s="4"/>
      <c r="N11" s="4"/>
      <c r="O11" s="3"/>
      <c r="P11" s="3"/>
      <c r="Q11" s="3"/>
      <c r="R11" s="3"/>
      <c r="S11" s="3"/>
      <c r="T11" s="3"/>
      <c r="U11" s="3"/>
      <c r="V11" s="3"/>
      <c r="W11" s="3"/>
    </row>
    <row r="12">
      <c r="A12" s="10" t="s">
        <v>9</v>
      </c>
      <c r="B12" s="10" t="s">
        <v>10</v>
      </c>
      <c r="C12" s="11" t="s">
        <v>11</v>
      </c>
      <c r="D12" s="10" t="s">
        <v>12</v>
      </c>
      <c r="E12" s="10" t="s">
        <v>13</v>
      </c>
      <c r="F12" s="10" t="s">
        <v>14</v>
      </c>
      <c r="G12" s="10" t="s">
        <v>15</v>
      </c>
      <c r="H12" s="10" t="s">
        <v>16</v>
      </c>
      <c r="I12" s="12" t="s">
        <v>18</v>
      </c>
      <c r="J12" s="12" t="s">
        <v>17</v>
      </c>
      <c r="K12" s="10" t="s">
        <v>19</v>
      </c>
      <c r="L12" s="13" t="s">
        <v>20</v>
      </c>
      <c r="M12" s="14"/>
      <c r="N12" s="14"/>
      <c r="O12" s="3"/>
      <c r="P12" s="3"/>
      <c r="Q12" s="3"/>
      <c r="R12" s="3"/>
      <c r="S12" s="3"/>
      <c r="T12" s="3"/>
      <c r="U12" s="3"/>
      <c r="V12" s="3"/>
      <c r="W12" s="3"/>
    </row>
    <row r="13">
      <c r="A13" s="16" t="s">
        <v>39</v>
      </c>
      <c r="B13" s="29" t="s">
        <v>40</v>
      </c>
      <c r="C13" s="18" t="s">
        <v>27</v>
      </c>
      <c r="D13" s="31">
        <v>2.0</v>
      </c>
      <c r="E13" s="16">
        <v>4.0</v>
      </c>
      <c r="F13" s="16">
        <v>15.0</v>
      </c>
      <c r="G13" s="3"/>
      <c r="H13" s="16" t="s">
        <v>28</v>
      </c>
      <c r="I13" s="16"/>
      <c r="J13" s="20" t="str">
        <f>CONCATENATE("domainreg.",Configuration!B3)</f>
        <v>domainreg.staging.atomia.com</v>
      </c>
      <c r="K13" s="3"/>
      <c r="L13" s="21" t="s">
        <v>30</v>
      </c>
      <c r="M13" s="4"/>
      <c r="N13" s="4"/>
      <c r="O13" s="3"/>
      <c r="P13" s="3"/>
      <c r="Q13" s="3"/>
      <c r="R13" s="3"/>
      <c r="S13" s="3"/>
      <c r="T13" s="3"/>
      <c r="U13" s="3"/>
      <c r="V13" s="3"/>
      <c r="W13" s="3"/>
    </row>
    <row r="14">
      <c r="A14" s="31" t="s">
        <v>44</v>
      </c>
      <c r="B14" s="16" t="s">
        <v>42</v>
      </c>
      <c r="C14" s="18" t="s">
        <v>27</v>
      </c>
      <c r="D14" s="31">
        <v>1.0</v>
      </c>
      <c r="E14" s="31">
        <v>1.0</v>
      </c>
      <c r="F14" s="16">
        <v>15.0</v>
      </c>
      <c r="G14" s="3"/>
      <c r="H14" s="16" t="s">
        <v>28</v>
      </c>
      <c r="I14" s="16"/>
      <c r="J14" s="20" t="str">
        <f>CONCATENATE("atdns.",Configuration!B3)</f>
        <v>atdns.staging.atomia.com</v>
      </c>
      <c r="K14" s="3"/>
      <c r="L14" s="21" t="s">
        <v>36</v>
      </c>
      <c r="M14" s="4"/>
      <c r="N14" s="4"/>
      <c r="O14" s="3"/>
      <c r="P14" s="3"/>
      <c r="Q14" s="3"/>
      <c r="R14" s="3"/>
      <c r="S14" s="3"/>
      <c r="T14" s="3"/>
      <c r="U14" s="3"/>
      <c r="V14" s="3"/>
      <c r="W14" s="3"/>
    </row>
    <row r="15">
      <c r="A15" s="16" t="s">
        <v>50</v>
      </c>
      <c r="B15" s="16" t="s">
        <v>42</v>
      </c>
      <c r="C15" s="18" t="s">
        <v>27</v>
      </c>
      <c r="D15" s="31">
        <v>1.0</v>
      </c>
      <c r="E15" s="31">
        <v>1.0</v>
      </c>
      <c r="F15" s="16">
        <v>15.0</v>
      </c>
      <c r="G15" s="3"/>
      <c r="H15" s="16" t="s">
        <v>34</v>
      </c>
      <c r="J15" s="20" t="str">
        <f>CONCATENATE("ns.",Configuration!B3)</f>
        <v>ns.staging.atomia.com</v>
      </c>
      <c r="K15" s="16"/>
      <c r="L15" s="33" t="s">
        <v>30</v>
      </c>
      <c r="M15" s="35"/>
      <c r="N15" s="35"/>
      <c r="O15" s="36"/>
      <c r="P15" s="36"/>
      <c r="Q15" s="36"/>
      <c r="R15" s="36"/>
      <c r="S15" s="36"/>
      <c r="T15" s="36"/>
      <c r="U15" s="36"/>
      <c r="V15" s="36"/>
      <c r="W15" s="36"/>
    </row>
    <row r="16">
      <c r="A16" s="31"/>
      <c r="B16" s="16"/>
      <c r="C16" s="18"/>
      <c r="D16" s="31"/>
      <c r="E16" s="31"/>
      <c r="F16" s="16"/>
      <c r="G16" s="3"/>
      <c r="H16" s="16"/>
      <c r="J16" s="20"/>
      <c r="K16" s="16"/>
      <c r="L16" s="33" t="s">
        <v>36</v>
      </c>
      <c r="M16" s="35"/>
      <c r="N16" s="35"/>
      <c r="O16" s="36"/>
      <c r="P16" s="36"/>
      <c r="Q16" s="36"/>
      <c r="R16" s="36"/>
      <c r="S16" s="36"/>
      <c r="T16" s="36"/>
      <c r="U16" s="36"/>
      <c r="V16" s="36"/>
      <c r="W16" s="36"/>
    </row>
    <row r="17">
      <c r="A17" s="3"/>
      <c r="B17" s="3"/>
      <c r="C17" s="2"/>
      <c r="D17" s="3"/>
      <c r="E17" s="3"/>
      <c r="F17" s="3"/>
      <c r="G17" s="3"/>
      <c r="H17" s="3"/>
      <c r="I17" s="3"/>
      <c r="J17" s="3"/>
      <c r="K17" s="3"/>
      <c r="L17" s="4"/>
      <c r="M17" s="4"/>
      <c r="N17" s="4"/>
      <c r="O17" s="3"/>
      <c r="P17" s="3"/>
      <c r="Q17" s="3"/>
      <c r="R17" s="3"/>
      <c r="S17" s="3"/>
      <c r="T17" s="3"/>
      <c r="U17" s="3"/>
      <c r="V17" s="3"/>
      <c r="W17" s="3"/>
    </row>
    <row r="18">
      <c r="A18" s="9" t="s">
        <v>55</v>
      </c>
      <c r="L18" s="4"/>
      <c r="M18" s="4"/>
      <c r="N18" s="4"/>
      <c r="O18" s="3"/>
      <c r="P18" s="3"/>
      <c r="Q18" s="3"/>
      <c r="R18" s="3"/>
      <c r="S18" s="3"/>
      <c r="T18" s="3"/>
      <c r="U18" s="3"/>
      <c r="V18" s="3"/>
      <c r="W18" s="3"/>
    </row>
    <row r="19">
      <c r="A19" s="10" t="s">
        <v>9</v>
      </c>
      <c r="B19" s="10" t="s">
        <v>10</v>
      </c>
      <c r="C19" s="11" t="s">
        <v>11</v>
      </c>
      <c r="D19" s="10" t="s">
        <v>12</v>
      </c>
      <c r="E19" s="10" t="s">
        <v>13</v>
      </c>
      <c r="F19" s="10" t="s">
        <v>14</v>
      </c>
      <c r="G19" s="10" t="s">
        <v>15</v>
      </c>
      <c r="H19" s="10" t="s">
        <v>16</v>
      </c>
      <c r="I19" s="12" t="s">
        <v>18</v>
      </c>
      <c r="J19" s="12" t="s">
        <v>17</v>
      </c>
      <c r="K19" s="10" t="s">
        <v>19</v>
      </c>
      <c r="L19" s="13" t="s">
        <v>20</v>
      </c>
      <c r="M19" s="14"/>
      <c r="N19" s="14"/>
      <c r="O19" s="3"/>
      <c r="P19" s="3"/>
      <c r="Q19" s="3"/>
      <c r="R19" s="3"/>
      <c r="S19" s="3"/>
      <c r="T19" s="3"/>
      <c r="U19" s="3"/>
      <c r="V19" s="3"/>
      <c r="W19" s="3"/>
    </row>
    <row r="20" ht="12.0" customHeight="1">
      <c r="A20" s="25" t="s">
        <v>37</v>
      </c>
      <c r="B20" s="17" t="s">
        <v>26</v>
      </c>
      <c r="C20" s="18" t="s">
        <v>27</v>
      </c>
      <c r="D20" s="31">
        <v>2.0</v>
      </c>
      <c r="E20" s="31">
        <v>4.0</v>
      </c>
      <c r="F20" s="16">
        <v>100.0</v>
      </c>
      <c r="G20" s="3"/>
      <c r="H20" s="16" t="s">
        <v>28</v>
      </c>
      <c r="I20" s="16"/>
      <c r="J20" s="20" t="str">
        <f>CONCATENATE("dc.",Configuration!B3)</f>
        <v>dc.staging.atomia.com</v>
      </c>
      <c r="K20" s="3"/>
      <c r="L20" s="21"/>
      <c r="M20" s="4"/>
      <c r="N20" s="4"/>
      <c r="O20" s="3"/>
      <c r="P20" s="3"/>
      <c r="Q20" s="3"/>
      <c r="R20" s="3"/>
      <c r="S20" s="3"/>
      <c r="T20" s="3"/>
      <c r="U20" s="3"/>
      <c r="V20" s="3"/>
      <c r="W20" s="3"/>
    </row>
    <row r="21">
      <c r="A21" s="16" t="s">
        <v>60</v>
      </c>
      <c r="B21" s="16" t="s">
        <v>42</v>
      </c>
      <c r="C21" s="18" t="s">
        <v>27</v>
      </c>
      <c r="D21" s="16">
        <v>1.0</v>
      </c>
      <c r="E21" s="16">
        <v>1.0</v>
      </c>
      <c r="F21" s="16">
        <v>15.0</v>
      </c>
      <c r="G21" s="3"/>
      <c r="H21" s="16" t="s">
        <v>28</v>
      </c>
      <c r="I21" s="16"/>
      <c r="J21" s="20" t="str">
        <f>CONCATENATE("internaldns.",Configuration!B3)</f>
        <v>internaldns.staging.atomia.com</v>
      </c>
      <c r="K21" s="3"/>
      <c r="L21" s="21" t="s">
        <v>62</v>
      </c>
      <c r="M21" s="4"/>
      <c r="N21" s="4"/>
      <c r="O21" s="3"/>
      <c r="P21" s="3"/>
      <c r="Q21" s="3"/>
      <c r="R21" s="3"/>
      <c r="S21" s="3"/>
      <c r="T21" s="3"/>
      <c r="U21" s="3"/>
      <c r="V21" s="3"/>
      <c r="W21" s="3"/>
    </row>
    <row r="22">
      <c r="A22" s="31" t="s">
        <v>41</v>
      </c>
      <c r="B22" s="16" t="s">
        <v>42</v>
      </c>
      <c r="C22" s="18" t="s">
        <v>27</v>
      </c>
      <c r="D22" s="16">
        <v>2.0</v>
      </c>
      <c r="E22" s="16">
        <v>4.0</v>
      </c>
      <c r="F22" s="16">
        <v>50.0</v>
      </c>
      <c r="G22" s="3"/>
      <c r="H22" s="16" t="s">
        <v>28</v>
      </c>
      <c r="I22" s="16"/>
      <c r="J22" s="20" t="str">
        <f>CONCATENATE("puppetmaster.",Configuration!B3)</f>
        <v>puppetmaster.staging.atomia.com</v>
      </c>
      <c r="K22" s="3"/>
      <c r="L22" s="21" t="s">
        <v>30</v>
      </c>
      <c r="M22" s="4"/>
      <c r="N22" s="4"/>
      <c r="O22" s="3"/>
      <c r="P22" s="3"/>
      <c r="Q22" s="3"/>
      <c r="R22" s="3"/>
      <c r="S22" s="3"/>
      <c r="T22" s="3"/>
      <c r="U22" s="3"/>
      <c r="V22" s="3"/>
      <c r="W22" s="3"/>
    </row>
    <row r="23">
      <c r="A23" s="16" t="s">
        <v>64</v>
      </c>
      <c r="B23" s="16" t="s">
        <v>42</v>
      </c>
      <c r="C23" s="18" t="s">
        <v>27</v>
      </c>
      <c r="D23" s="16">
        <v>1.0</v>
      </c>
      <c r="E23" s="16">
        <v>1.0</v>
      </c>
      <c r="F23" s="16">
        <v>20.0</v>
      </c>
      <c r="G23" s="3"/>
      <c r="H23" s="16" t="s">
        <v>28</v>
      </c>
      <c r="I23" s="16"/>
      <c r="J23" s="20" t="str">
        <f>CONCATENATE("nagios.",Configuration!B3)</f>
        <v>nagios.staging.atomia.com</v>
      </c>
      <c r="K23" s="3"/>
      <c r="L23" s="21"/>
      <c r="M23" s="4"/>
      <c r="N23" s="4"/>
      <c r="O23" s="3"/>
      <c r="P23" s="3"/>
      <c r="Q23" s="3"/>
      <c r="R23" s="3"/>
      <c r="S23" s="3"/>
      <c r="T23" s="3"/>
      <c r="U23" s="3"/>
      <c r="V23" s="3"/>
      <c r="W23" s="3"/>
    </row>
    <row r="24">
      <c r="A24" s="31" t="s">
        <v>66</v>
      </c>
      <c r="B24" s="16" t="s">
        <v>42</v>
      </c>
      <c r="C24" s="18" t="s">
        <v>27</v>
      </c>
      <c r="D24" s="31">
        <v>2.0</v>
      </c>
      <c r="E24" s="16">
        <v>2.0</v>
      </c>
      <c r="F24" s="31">
        <v>20.0</v>
      </c>
      <c r="G24" s="3"/>
      <c r="H24" s="16" t="s">
        <v>28</v>
      </c>
      <c r="I24" s="16"/>
      <c r="J24" s="20" t="str">
        <f>CONCATENATE("daggre.",Configuration!B3)</f>
        <v>daggre.staging.atomia.com</v>
      </c>
      <c r="K24" s="3"/>
      <c r="L24" s="21" t="s">
        <v>30</v>
      </c>
      <c r="M24" s="4"/>
      <c r="N24" s="4"/>
      <c r="O24" s="3"/>
      <c r="P24" s="3"/>
      <c r="Q24" s="3"/>
      <c r="R24" s="3"/>
      <c r="S24" s="3"/>
      <c r="T24" s="3"/>
      <c r="U24" s="3"/>
      <c r="V24" s="3"/>
      <c r="W24" s="3"/>
    </row>
    <row r="25">
      <c r="A25" s="31" t="s">
        <v>70</v>
      </c>
      <c r="B25" s="16" t="s">
        <v>42</v>
      </c>
      <c r="C25" s="18" t="s">
        <v>27</v>
      </c>
      <c r="D25" s="31">
        <v>2.0</v>
      </c>
      <c r="E25" s="16">
        <v>2.0</v>
      </c>
      <c r="F25" s="31">
        <v>20.0</v>
      </c>
      <c r="G25" s="3"/>
      <c r="H25" s="16" t="s">
        <v>34</v>
      </c>
      <c r="I25" s="16"/>
      <c r="J25" s="20" t="str">
        <f>CONCATENATE("awstats.",Configuration!B3)</f>
        <v>awstats.staging.atomia.com</v>
      </c>
      <c r="K25" s="3"/>
      <c r="L25" s="21" t="s">
        <v>36</v>
      </c>
      <c r="M25" s="4"/>
      <c r="N25" s="4"/>
      <c r="O25" s="3"/>
      <c r="P25" s="3"/>
      <c r="Q25" s="3"/>
      <c r="R25" s="3"/>
      <c r="S25" s="3"/>
      <c r="T25" s="3"/>
      <c r="U25" s="3"/>
      <c r="V25" s="3"/>
      <c r="W25" s="3"/>
    </row>
    <row r="26">
      <c r="A26" s="31" t="s">
        <v>72</v>
      </c>
      <c r="B26" s="16" t="s">
        <v>42</v>
      </c>
      <c r="C26" s="18" t="s">
        <v>27</v>
      </c>
      <c r="D26" s="31">
        <v>1.0</v>
      </c>
      <c r="E26" s="31">
        <v>1.0</v>
      </c>
      <c r="F26" s="16">
        <v>15.0</v>
      </c>
      <c r="G26" s="3"/>
      <c r="H26" s="16" t="s">
        <v>28</v>
      </c>
      <c r="I26" s="16"/>
      <c r="J26" s="20" t="str">
        <f>CONCATENATE("cron.",Configuration!B3)</f>
        <v>cron.staging.atomia.com</v>
      </c>
      <c r="K26" s="3"/>
      <c r="L26" s="21" t="s">
        <v>36</v>
      </c>
      <c r="M26" s="4"/>
      <c r="N26" s="4"/>
      <c r="O26" s="3"/>
      <c r="P26" s="3"/>
      <c r="Q26" s="3"/>
      <c r="R26" s="3"/>
      <c r="S26" s="3"/>
      <c r="T26" s="3"/>
      <c r="U26" s="3"/>
      <c r="V26" s="3"/>
      <c r="W26" s="3"/>
    </row>
    <row r="27">
      <c r="A27" s="16" t="s">
        <v>74</v>
      </c>
      <c r="B27" s="16" t="s">
        <v>42</v>
      </c>
      <c r="C27" s="18" t="s">
        <v>27</v>
      </c>
      <c r="D27" s="31">
        <v>1.0</v>
      </c>
      <c r="E27" s="31">
        <v>1.0</v>
      </c>
      <c r="F27" s="16">
        <v>15.0</v>
      </c>
      <c r="G27" s="3"/>
      <c r="H27" s="16" t="s">
        <v>28</v>
      </c>
      <c r="I27" s="16"/>
      <c r="J27" s="20" t="str">
        <f>CONCATENATE("fsagent.",Configuration!B3)</f>
        <v>fsagent.staging.atomia.com</v>
      </c>
      <c r="K27" s="3"/>
      <c r="L27" s="21" t="s">
        <v>62</v>
      </c>
      <c r="M27" s="4"/>
      <c r="N27" s="4"/>
      <c r="O27" s="3"/>
      <c r="P27" s="3"/>
      <c r="Q27" s="3"/>
      <c r="R27" s="3"/>
      <c r="S27" s="3"/>
      <c r="T27" s="3"/>
      <c r="U27" s="3"/>
      <c r="V27" s="3"/>
      <c r="W27" s="3"/>
    </row>
    <row r="28">
      <c r="A28" s="16" t="s">
        <v>76</v>
      </c>
      <c r="B28" s="16" t="s">
        <v>42</v>
      </c>
      <c r="C28" s="18" t="s">
        <v>27</v>
      </c>
      <c r="D28" s="31">
        <v>1.0</v>
      </c>
      <c r="E28" s="31">
        <v>2.0</v>
      </c>
      <c r="F28" s="16">
        <v>15.0</v>
      </c>
      <c r="G28" s="3"/>
      <c r="H28" s="16" t="s">
        <v>28</v>
      </c>
      <c r="I28" s="16"/>
      <c r="J28" s="20" t="str">
        <f>CONCATENATE("installatron.",Configuration!B3)</f>
        <v>installatron.staging.atomia.com</v>
      </c>
      <c r="K28" s="3"/>
      <c r="L28" s="21" t="s">
        <v>62</v>
      </c>
      <c r="M28" s="4"/>
      <c r="N28" s="4"/>
      <c r="O28" s="3"/>
      <c r="P28" s="3"/>
      <c r="Q28" s="3"/>
      <c r="R28" s="3"/>
      <c r="S28" s="3"/>
      <c r="T28" s="3"/>
      <c r="U28" s="3"/>
      <c r="V28" s="3"/>
      <c r="W28" s="3"/>
    </row>
    <row r="29">
      <c r="A29" s="16" t="s">
        <v>78</v>
      </c>
      <c r="B29" s="16" t="s">
        <v>42</v>
      </c>
      <c r="C29" s="18" t="s">
        <v>27</v>
      </c>
      <c r="D29" s="31">
        <v>2.0</v>
      </c>
      <c r="E29" s="16">
        <v>2.0</v>
      </c>
      <c r="F29" s="31">
        <v>20.0</v>
      </c>
      <c r="G29" s="3"/>
      <c r="H29" s="16" t="s">
        <v>28</v>
      </c>
      <c r="I29" s="16"/>
      <c r="J29" s="20" t="str">
        <f>CONCATENATE("mailgateway.",Configuration!B3)</f>
        <v>mailgateway.staging.atomia.com</v>
      </c>
      <c r="K29" s="3"/>
      <c r="L29" s="21"/>
      <c r="M29" s="4"/>
      <c r="N29" s="4"/>
      <c r="O29" s="3"/>
      <c r="P29" s="3"/>
      <c r="Q29" s="3"/>
      <c r="R29" s="3"/>
      <c r="S29" s="3"/>
      <c r="T29" s="3"/>
      <c r="U29" s="3"/>
      <c r="V29" s="3"/>
      <c r="W29" s="3"/>
    </row>
    <row r="30">
      <c r="A30" s="31" t="s">
        <v>80</v>
      </c>
      <c r="B30" s="16" t="s">
        <v>42</v>
      </c>
      <c r="C30" s="18" t="s">
        <v>27</v>
      </c>
      <c r="D30" s="16">
        <v>4.0</v>
      </c>
      <c r="E30" s="16">
        <v>2.0</v>
      </c>
      <c r="F30" s="16">
        <v>15.0</v>
      </c>
      <c r="G30" s="3"/>
      <c r="H30" s="16" t="s">
        <v>34</v>
      </c>
      <c r="I30" s="16"/>
      <c r="J30" s="20" t="str">
        <f>CONCATENATE("webmail.",Configuration!B3)</f>
        <v>webmail.staging.atomia.com</v>
      </c>
      <c r="K30" s="3"/>
      <c r="L30" s="21" t="s">
        <v>61</v>
      </c>
      <c r="M30" s="4"/>
      <c r="N30" s="4"/>
      <c r="O30" s="3"/>
      <c r="P30" s="3"/>
      <c r="Q30" s="3"/>
      <c r="R30" s="3"/>
      <c r="S30" s="3"/>
      <c r="T30" s="3"/>
      <c r="U30" s="3"/>
      <c r="V30" s="3"/>
      <c r="W30" s="3"/>
    </row>
    <row r="31">
      <c r="A31" s="3"/>
      <c r="B31" s="3"/>
      <c r="C31" s="2"/>
      <c r="D31" s="24"/>
      <c r="E31" s="24"/>
      <c r="F31" s="24"/>
      <c r="G31" s="3"/>
      <c r="H31" s="3"/>
      <c r="I31" s="3"/>
      <c r="J31" s="3"/>
      <c r="K31" s="3"/>
      <c r="L31" s="4"/>
      <c r="M31" s="4"/>
      <c r="N31" s="4"/>
      <c r="O31" s="3"/>
      <c r="P31" s="3"/>
      <c r="Q31" s="3"/>
      <c r="R31" s="3"/>
      <c r="S31" s="3"/>
      <c r="T31" s="3"/>
      <c r="U31" s="3"/>
      <c r="V31" s="3"/>
      <c r="W31" s="3"/>
    </row>
    <row r="32">
      <c r="A32" s="3"/>
      <c r="B32" s="3"/>
      <c r="C32" s="2"/>
      <c r="D32" s="3"/>
      <c r="E32" s="3"/>
      <c r="F32" s="3"/>
      <c r="G32" s="3"/>
      <c r="H32" s="3"/>
      <c r="I32" s="3"/>
      <c r="J32" s="3"/>
      <c r="K32" s="3"/>
      <c r="L32" s="4"/>
      <c r="M32" s="4"/>
      <c r="N32" s="4"/>
      <c r="O32" s="3"/>
      <c r="P32" s="3"/>
      <c r="Q32" s="3"/>
      <c r="R32" s="3"/>
      <c r="S32" s="3"/>
      <c r="T32" s="3"/>
      <c r="U32" s="3"/>
      <c r="V32" s="3"/>
      <c r="W32" s="3"/>
    </row>
    <row r="33">
      <c r="A33" s="40" t="s">
        <v>84</v>
      </c>
      <c r="L33" s="4"/>
      <c r="M33" s="4"/>
      <c r="N33" s="4"/>
      <c r="O33" s="3"/>
      <c r="P33" s="3"/>
      <c r="Q33" s="3"/>
      <c r="R33" s="3"/>
      <c r="S33" s="3"/>
      <c r="T33" s="3"/>
      <c r="U33" s="3"/>
      <c r="V33" s="3"/>
      <c r="W33" s="3"/>
    </row>
    <row r="34">
      <c r="A34" s="10" t="s">
        <v>9</v>
      </c>
      <c r="B34" s="10" t="s">
        <v>10</v>
      </c>
      <c r="C34" s="11" t="s">
        <v>11</v>
      </c>
      <c r="D34" s="10" t="s">
        <v>12</v>
      </c>
      <c r="E34" s="10" t="s">
        <v>13</v>
      </c>
      <c r="F34" s="10" t="s">
        <v>14</v>
      </c>
      <c r="G34" s="10" t="s">
        <v>15</v>
      </c>
      <c r="H34" s="10" t="s">
        <v>16</v>
      </c>
      <c r="I34" s="12" t="s">
        <v>18</v>
      </c>
      <c r="J34" s="12" t="s">
        <v>17</v>
      </c>
      <c r="K34" s="10" t="s">
        <v>19</v>
      </c>
      <c r="L34" s="13" t="s">
        <v>20</v>
      </c>
      <c r="M34" s="14"/>
      <c r="N34" s="14"/>
      <c r="O34" s="3"/>
      <c r="P34" s="3"/>
      <c r="Q34" s="3"/>
      <c r="R34" s="3"/>
      <c r="S34" s="3"/>
      <c r="T34" s="3"/>
      <c r="U34" s="3"/>
      <c r="V34" s="3"/>
      <c r="W34" s="3"/>
    </row>
    <row r="35">
      <c r="A35" s="20" t="s">
        <v>86</v>
      </c>
      <c r="B35" s="20" t="s">
        <v>42</v>
      </c>
      <c r="C35" s="43" t="s">
        <v>27</v>
      </c>
      <c r="D35" s="20">
        <v>2.0</v>
      </c>
      <c r="E35" s="20">
        <v>2.0</v>
      </c>
      <c r="F35" s="20">
        <v>15.0</v>
      </c>
      <c r="G35" s="44"/>
      <c r="H35" s="16" t="s">
        <v>28</v>
      </c>
      <c r="I35" s="16"/>
      <c r="J35" s="20" t="str">
        <f>CONCATENATE("ftp01.",Configuration!B3)</f>
        <v>ftp01.staging.atomia.com</v>
      </c>
      <c r="K35" s="44"/>
      <c r="L35" s="21" t="s">
        <v>30</v>
      </c>
      <c r="M35" s="4"/>
      <c r="N35" s="4"/>
      <c r="O35" s="3"/>
      <c r="P35" s="3"/>
      <c r="Q35" s="3"/>
      <c r="R35" s="3"/>
      <c r="S35" s="3"/>
      <c r="T35" s="3"/>
      <c r="U35" s="3"/>
      <c r="V35" s="3"/>
      <c r="W35" s="3"/>
    </row>
    <row r="36">
      <c r="A36" s="20" t="s">
        <v>91</v>
      </c>
      <c r="B36" s="20" t="s">
        <v>42</v>
      </c>
      <c r="C36" s="43" t="s">
        <v>27</v>
      </c>
      <c r="D36" s="20">
        <v>2.0</v>
      </c>
      <c r="E36" s="20">
        <v>2.0</v>
      </c>
      <c r="F36" s="20">
        <v>15.0</v>
      </c>
      <c r="G36" s="44"/>
      <c r="H36" s="16" t="s">
        <v>28</v>
      </c>
      <c r="I36" s="16"/>
      <c r="J36" s="20" t="str">
        <f>CONCATENATE("ftp02.",Configuration!B3)</f>
        <v>ftp02.staging.atomia.com</v>
      </c>
      <c r="K36" s="44"/>
      <c r="L36" s="21" t="s">
        <v>30</v>
      </c>
      <c r="M36" s="4"/>
      <c r="N36" s="4"/>
      <c r="O36" s="3"/>
      <c r="P36" s="3"/>
      <c r="Q36" s="3"/>
      <c r="R36" s="3"/>
      <c r="S36" s="3"/>
      <c r="T36" s="3"/>
      <c r="U36" s="3"/>
      <c r="V36" s="3"/>
      <c r="W36" s="3"/>
    </row>
    <row r="37">
      <c r="A37" s="44"/>
      <c r="B37" s="44"/>
      <c r="C37" s="47"/>
      <c r="D37" s="48"/>
      <c r="E37" s="48"/>
      <c r="F37" s="48"/>
      <c r="G37" s="44"/>
      <c r="H37" s="44"/>
      <c r="I37" s="44"/>
      <c r="J37" s="44"/>
      <c r="K37" s="44"/>
      <c r="L37" s="4"/>
      <c r="M37" s="4"/>
      <c r="N37" s="4"/>
      <c r="O37" s="3"/>
      <c r="P37" s="3"/>
      <c r="Q37" s="3"/>
      <c r="R37" s="3"/>
      <c r="S37" s="3"/>
      <c r="T37" s="3"/>
      <c r="U37" s="3"/>
      <c r="V37" s="3"/>
      <c r="W37" s="3"/>
    </row>
    <row r="38">
      <c r="A38" s="44"/>
      <c r="B38" s="44"/>
      <c r="C38" s="47"/>
      <c r="D38" s="44"/>
      <c r="E38" s="44"/>
      <c r="F38" s="44"/>
      <c r="G38" s="44"/>
      <c r="H38" s="44"/>
      <c r="I38" s="44"/>
      <c r="J38" s="44"/>
      <c r="K38" s="44"/>
      <c r="L38" s="4"/>
      <c r="M38" s="4"/>
      <c r="N38" s="4"/>
      <c r="O38" s="3"/>
      <c r="P38" s="3"/>
      <c r="Q38" s="3"/>
      <c r="R38" s="3"/>
      <c r="S38" s="3"/>
      <c r="T38" s="3"/>
      <c r="U38" s="3"/>
      <c r="V38" s="3"/>
      <c r="W38" s="3"/>
    </row>
    <row r="39">
      <c r="A39" s="49" t="s">
        <v>93</v>
      </c>
      <c r="L39" s="4"/>
      <c r="M39" s="4"/>
      <c r="N39" s="4"/>
      <c r="O39" s="3"/>
      <c r="P39" s="3"/>
      <c r="Q39" s="3"/>
      <c r="R39" s="3"/>
      <c r="S39" s="3"/>
      <c r="T39" s="3"/>
      <c r="U39" s="3"/>
      <c r="V39" s="3"/>
      <c r="W39" s="3"/>
    </row>
    <row r="40">
      <c r="A40" s="51" t="s">
        <v>9</v>
      </c>
      <c r="B40" s="51" t="s">
        <v>10</v>
      </c>
      <c r="C40" s="52" t="s">
        <v>11</v>
      </c>
      <c r="D40" s="51" t="s">
        <v>12</v>
      </c>
      <c r="E40" s="51" t="s">
        <v>13</v>
      </c>
      <c r="F40" s="51" t="s">
        <v>14</v>
      </c>
      <c r="G40" s="51" t="s">
        <v>15</v>
      </c>
      <c r="H40" s="51" t="s">
        <v>16</v>
      </c>
      <c r="I40" s="12" t="s">
        <v>18</v>
      </c>
      <c r="J40" s="54" t="s">
        <v>17</v>
      </c>
      <c r="K40" s="51" t="s">
        <v>19</v>
      </c>
      <c r="L40" s="13" t="s">
        <v>20</v>
      </c>
      <c r="M40" s="14"/>
      <c r="N40" s="14"/>
      <c r="O40" s="3"/>
      <c r="P40" s="3"/>
      <c r="Q40" s="3"/>
      <c r="R40" s="3"/>
      <c r="S40" s="3"/>
      <c r="T40" s="3"/>
      <c r="U40" s="3"/>
      <c r="V40" s="3"/>
      <c r="W40" s="3"/>
    </row>
    <row r="41">
      <c r="A41" s="20" t="s">
        <v>106</v>
      </c>
      <c r="B41" s="20" t="s">
        <v>42</v>
      </c>
      <c r="C41" s="43" t="s">
        <v>27</v>
      </c>
      <c r="D41" s="41">
        <v>2.0</v>
      </c>
      <c r="E41" s="41">
        <v>4.0</v>
      </c>
      <c r="F41" s="20">
        <v>15.0</v>
      </c>
      <c r="G41" s="44"/>
      <c r="H41" s="16" t="s">
        <v>28</v>
      </c>
      <c r="I41" s="16"/>
      <c r="J41" s="20" t="str">
        <f>CONCATENATE("apache01.",Configuration!B3)</f>
        <v>apache01.staging.atomia.com</v>
      </c>
      <c r="K41" s="44"/>
      <c r="L41" s="21" t="s">
        <v>62</v>
      </c>
      <c r="M41" s="4"/>
      <c r="N41" s="4"/>
      <c r="O41" s="3"/>
      <c r="P41" s="3"/>
      <c r="Q41" s="3"/>
      <c r="R41" s="3"/>
      <c r="S41" s="3"/>
      <c r="T41" s="3"/>
      <c r="U41" s="3"/>
      <c r="V41" s="3"/>
      <c r="W41" s="3"/>
    </row>
    <row r="42">
      <c r="A42" s="20" t="s">
        <v>111</v>
      </c>
      <c r="B42" s="20" t="s">
        <v>42</v>
      </c>
      <c r="C42" s="43" t="s">
        <v>27</v>
      </c>
      <c r="D42" s="41">
        <v>2.0</v>
      </c>
      <c r="E42" s="41">
        <v>4.0</v>
      </c>
      <c r="F42" s="20">
        <v>15.0</v>
      </c>
      <c r="G42" s="44"/>
      <c r="H42" s="16" t="s">
        <v>28</v>
      </c>
      <c r="I42" s="16"/>
      <c r="J42" s="20" t="str">
        <f>CONCATENATE("apache02.",Configuration!B3)</f>
        <v>apache02.staging.atomia.com</v>
      </c>
      <c r="K42" s="44"/>
      <c r="L42" s="21" t="s">
        <v>62</v>
      </c>
      <c r="M42" s="4"/>
      <c r="N42" s="4"/>
      <c r="O42" s="3"/>
      <c r="P42" s="3"/>
      <c r="Q42" s="3"/>
      <c r="R42" s="3"/>
      <c r="S42" s="3"/>
      <c r="T42" s="3"/>
      <c r="U42" s="3"/>
      <c r="V42" s="3"/>
      <c r="W42" s="3"/>
    </row>
    <row r="43">
      <c r="A43" s="44"/>
      <c r="B43" s="44"/>
      <c r="C43" s="47"/>
      <c r="D43" s="55"/>
      <c r="E43" s="55"/>
      <c r="F43" s="55"/>
      <c r="G43" s="44"/>
      <c r="H43" s="44"/>
      <c r="I43" s="44"/>
      <c r="J43" s="44"/>
      <c r="K43" s="44"/>
      <c r="L43" s="4"/>
      <c r="M43" s="4"/>
      <c r="N43" s="4"/>
      <c r="O43" s="3"/>
      <c r="P43" s="3"/>
      <c r="Q43" s="3"/>
      <c r="R43" s="3"/>
      <c r="S43" s="3"/>
      <c r="T43" s="3"/>
      <c r="U43" s="3"/>
      <c r="V43" s="3"/>
      <c r="W43" s="3"/>
    </row>
    <row r="44">
      <c r="A44" s="44"/>
      <c r="B44" s="44"/>
      <c r="C44" s="47"/>
      <c r="D44" s="44"/>
      <c r="E44" s="44"/>
      <c r="F44" s="44"/>
      <c r="G44" s="44"/>
      <c r="H44" s="44"/>
      <c r="I44" s="44"/>
      <c r="J44" s="44"/>
      <c r="K44" s="44"/>
      <c r="L44" s="4"/>
      <c r="M44" s="4"/>
      <c r="N44" s="4"/>
      <c r="O44" s="3"/>
      <c r="P44" s="3"/>
      <c r="Q44" s="3"/>
      <c r="R44" s="3"/>
      <c r="S44" s="3"/>
      <c r="T44" s="3"/>
      <c r="U44" s="3"/>
      <c r="V44" s="3"/>
      <c r="W44" s="3"/>
    </row>
    <row r="45">
      <c r="A45" s="49" t="s">
        <v>112</v>
      </c>
      <c r="L45" s="4"/>
      <c r="M45" s="4"/>
      <c r="N45" s="4"/>
      <c r="O45" s="3"/>
      <c r="P45" s="3"/>
      <c r="Q45" s="3"/>
      <c r="R45" s="3"/>
      <c r="S45" s="3"/>
      <c r="T45" s="3"/>
      <c r="U45" s="3"/>
      <c r="V45" s="3"/>
      <c r="W45" s="3"/>
    </row>
    <row r="46">
      <c r="A46" s="51" t="s">
        <v>9</v>
      </c>
      <c r="B46" s="51" t="s">
        <v>10</v>
      </c>
      <c r="C46" s="52" t="s">
        <v>11</v>
      </c>
      <c r="D46" s="51" t="s">
        <v>12</v>
      </c>
      <c r="E46" s="51" t="s">
        <v>13</v>
      </c>
      <c r="F46" s="51" t="s">
        <v>14</v>
      </c>
      <c r="G46" s="51" t="s">
        <v>15</v>
      </c>
      <c r="H46" s="51" t="s">
        <v>16</v>
      </c>
      <c r="I46" s="12" t="s">
        <v>18</v>
      </c>
      <c r="J46" s="54" t="s">
        <v>17</v>
      </c>
      <c r="K46" s="51" t="s">
        <v>19</v>
      </c>
      <c r="L46" s="13" t="s">
        <v>20</v>
      </c>
      <c r="M46" s="14"/>
      <c r="N46" s="14"/>
      <c r="O46" s="3"/>
      <c r="P46" s="3"/>
      <c r="Q46" s="3"/>
      <c r="R46" s="3"/>
      <c r="S46" s="3"/>
      <c r="T46" s="3"/>
      <c r="U46" s="3"/>
      <c r="V46" s="3"/>
      <c r="W46" s="3"/>
    </row>
    <row r="47">
      <c r="A47" s="41" t="s">
        <v>113</v>
      </c>
      <c r="B47" s="20" t="s">
        <v>114</v>
      </c>
      <c r="C47" s="42" t="s">
        <v>87</v>
      </c>
      <c r="D47" s="41">
        <v>2.0</v>
      </c>
      <c r="E47" s="41">
        <v>4.0</v>
      </c>
      <c r="F47" s="20">
        <v>50.0</v>
      </c>
      <c r="G47" s="44"/>
      <c r="H47" s="16" t="s">
        <v>28</v>
      </c>
      <c r="I47" s="16"/>
      <c r="J47" s="20" t="str">
        <f>CONCATENATE("iis01.",Configuration!B3)</f>
        <v>iis01.staging.atomia.com</v>
      </c>
      <c r="K47" s="44"/>
      <c r="L47" s="21" t="s">
        <v>30</v>
      </c>
      <c r="M47" s="4"/>
      <c r="N47" s="4"/>
      <c r="O47" s="3"/>
      <c r="P47" s="3"/>
      <c r="Q47" s="3"/>
      <c r="R47" s="3"/>
      <c r="S47" s="3"/>
      <c r="T47" s="3"/>
      <c r="U47" s="3"/>
      <c r="V47" s="3"/>
      <c r="W47" s="3"/>
    </row>
    <row r="48">
      <c r="A48" s="20" t="s">
        <v>116</v>
      </c>
      <c r="B48" s="20" t="s">
        <v>114</v>
      </c>
      <c r="C48" s="42" t="s">
        <v>87</v>
      </c>
      <c r="D48" s="41">
        <v>2.0</v>
      </c>
      <c r="E48" s="41">
        <v>4.0</v>
      </c>
      <c r="F48" s="20">
        <v>50.0</v>
      </c>
      <c r="G48" s="44"/>
      <c r="H48" s="16" t="s">
        <v>28</v>
      </c>
      <c r="I48" s="16"/>
      <c r="J48" s="20" t="str">
        <f>CONCATENATE("iis02.",Configuration!B3)</f>
        <v>iis02.staging.atomia.com</v>
      </c>
      <c r="K48" s="44"/>
      <c r="L48" s="4"/>
      <c r="M48" s="4"/>
      <c r="N48" s="4"/>
      <c r="O48" s="3"/>
      <c r="P48" s="3"/>
      <c r="Q48" s="3"/>
      <c r="R48" s="3"/>
      <c r="S48" s="3"/>
      <c r="T48" s="3"/>
      <c r="U48" s="3"/>
      <c r="V48" s="3"/>
      <c r="W48" s="3"/>
    </row>
    <row r="49">
      <c r="A49" s="44"/>
      <c r="B49" s="44"/>
      <c r="C49" s="47"/>
      <c r="D49" s="55"/>
      <c r="E49" s="55"/>
      <c r="F49" s="55"/>
      <c r="G49" s="44"/>
      <c r="H49" s="44"/>
      <c r="I49" s="44"/>
      <c r="J49" s="44"/>
      <c r="K49" s="44"/>
      <c r="L49" s="4"/>
      <c r="M49" s="4"/>
      <c r="N49" s="4"/>
      <c r="O49" s="3"/>
      <c r="P49" s="3"/>
      <c r="Q49" s="3"/>
      <c r="R49" s="3"/>
      <c r="S49" s="3"/>
      <c r="T49" s="3"/>
      <c r="U49" s="3"/>
      <c r="V49" s="3"/>
      <c r="W49" s="3"/>
    </row>
    <row r="50">
      <c r="A50" s="44"/>
      <c r="B50" s="44"/>
      <c r="C50" s="47"/>
      <c r="D50" s="55"/>
      <c r="E50" s="55"/>
      <c r="F50" s="55"/>
      <c r="G50" s="44"/>
      <c r="H50" s="44"/>
      <c r="I50" s="44"/>
      <c r="J50" s="44"/>
      <c r="K50" s="44"/>
      <c r="L50" s="4"/>
      <c r="M50" s="4"/>
      <c r="N50" s="4"/>
      <c r="O50" s="3"/>
      <c r="P50" s="3"/>
      <c r="Q50" s="3"/>
      <c r="R50" s="3"/>
      <c r="S50" s="3"/>
      <c r="T50" s="3"/>
      <c r="U50" s="3"/>
      <c r="V50" s="3"/>
      <c r="W50" s="3"/>
    </row>
    <row r="51">
      <c r="A51" s="49" t="s">
        <v>119</v>
      </c>
      <c r="L51" s="4"/>
      <c r="M51" s="4"/>
      <c r="N51" s="4"/>
      <c r="O51" s="3"/>
      <c r="P51" s="3"/>
      <c r="Q51" s="3"/>
      <c r="R51" s="3"/>
      <c r="S51" s="3"/>
      <c r="T51" s="3"/>
      <c r="U51" s="3"/>
      <c r="V51" s="3"/>
      <c r="W51" s="3"/>
    </row>
    <row r="52">
      <c r="A52" s="51" t="s">
        <v>9</v>
      </c>
      <c r="B52" s="51" t="s">
        <v>10</v>
      </c>
      <c r="C52" s="52" t="s">
        <v>11</v>
      </c>
      <c r="D52" s="51" t="s">
        <v>12</v>
      </c>
      <c r="E52" s="51" t="s">
        <v>13</v>
      </c>
      <c r="F52" s="51" t="s">
        <v>14</v>
      </c>
      <c r="G52" s="51" t="s">
        <v>15</v>
      </c>
      <c r="H52" s="51" t="s">
        <v>16</v>
      </c>
      <c r="I52" s="12" t="s">
        <v>18</v>
      </c>
      <c r="J52" s="54" t="s">
        <v>17</v>
      </c>
      <c r="K52" s="51" t="s">
        <v>19</v>
      </c>
      <c r="L52" s="13" t="s">
        <v>20</v>
      </c>
      <c r="M52" s="14"/>
      <c r="N52" s="14"/>
      <c r="O52" s="3"/>
      <c r="P52" s="3"/>
      <c r="Q52" s="3"/>
      <c r="R52" s="3"/>
      <c r="S52" s="3"/>
      <c r="T52" s="3"/>
      <c r="U52" s="3"/>
      <c r="V52" s="3"/>
      <c r="W52" s="3"/>
    </row>
    <row r="53">
      <c r="A53" s="41" t="s">
        <v>120</v>
      </c>
      <c r="B53" s="20" t="s">
        <v>42</v>
      </c>
      <c r="C53" s="42" t="s">
        <v>27</v>
      </c>
      <c r="D53" s="41">
        <v>2.0</v>
      </c>
      <c r="E53" s="41">
        <v>4.0</v>
      </c>
      <c r="F53" s="20">
        <v>15.0</v>
      </c>
      <c r="G53" s="44"/>
      <c r="H53" s="16" t="s">
        <v>28</v>
      </c>
      <c r="I53" s="16"/>
      <c r="J53" s="20" t="str">
        <f>CONCATENATE("mail01.",Configuration!B3)</f>
        <v>mail01.staging.atomia.com</v>
      </c>
      <c r="K53" s="44"/>
      <c r="L53" s="21" t="s">
        <v>62</v>
      </c>
      <c r="M53" s="4"/>
      <c r="N53" s="4"/>
      <c r="O53" s="3"/>
      <c r="P53" s="3"/>
      <c r="Q53" s="3"/>
      <c r="R53" s="3"/>
      <c r="S53" s="3"/>
      <c r="T53" s="3"/>
      <c r="U53" s="3"/>
      <c r="V53" s="3"/>
      <c r="W53" s="3"/>
    </row>
    <row r="54">
      <c r="A54" s="20" t="s">
        <v>121</v>
      </c>
      <c r="B54" s="20" t="s">
        <v>42</v>
      </c>
      <c r="C54" s="42" t="s">
        <v>27</v>
      </c>
      <c r="D54" s="41">
        <v>2.0</v>
      </c>
      <c r="E54" s="41">
        <v>4.0</v>
      </c>
      <c r="F54" s="20">
        <v>15.0</v>
      </c>
      <c r="G54" s="44"/>
      <c r="H54" s="16" t="s">
        <v>28</v>
      </c>
      <c r="I54" s="16"/>
      <c r="J54" s="20" t="str">
        <f>CONCATENATE("mail02.",Configuration!B3)</f>
        <v>mail02.staging.atomia.com</v>
      </c>
      <c r="K54" s="41"/>
      <c r="L54" s="20"/>
      <c r="M54" s="42"/>
      <c r="N54" s="41"/>
      <c r="O54" s="41"/>
      <c r="P54" s="20"/>
      <c r="Q54" s="44"/>
      <c r="R54" s="16"/>
      <c r="S54" s="16"/>
      <c r="T54" s="20"/>
      <c r="U54" s="3"/>
      <c r="V54" s="3"/>
      <c r="W54" s="3"/>
    </row>
    <row r="55">
      <c r="A55" s="3"/>
      <c r="B55" s="3"/>
      <c r="C55" s="2"/>
      <c r="D55" s="8"/>
      <c r="E55" s="8"/>
      <c r="F55" s="8"/>
      <c r="G55" s="3"/>
      <c r="H55" s="3"/>
      <c r="I55" s="3"/>
      <c r="J55" s="3"/>
      <c r="K55" s="3"/>
      <c r="L55" s="4"/>
      <c r="M55" s="4"/>
      <c r="N55" s="4"/>
      <c r="O55" s="3"/>
      <c r="P55" s="3"/>
      <c r="Q55" s="3"/>
      <c r="R55" s="3"/>
      <c r="S55" s="3"/>
      <c r="T55" s="3"/>
      <c r="U55" s="3"/>
      <c r="V55" s="3"/>
      <c r="W55" s="3"/>
    </row>
    <row r="56">
      <c r="A56" s="3"/>
      <c r="B56" s="3"/>
      <c r="C56" s="2"/>
      <c r="D56" s="8"/>
      <c r="E56" s="8"/>
      <c r="F56" s="8"/>
      <c r="G56" s="3"/>
      <c r="H56" s="3"/>
      <c r="I56" s="3"/>
      <c r="J56" s="3"/>
      <c r="K56" s="3"/>
      <c r="L56" s="4"/>
      <c r="M56" s="4"/>
      <c r="N56" s="4"/>
      <c r="O56" s="3"/>
      <c r="P56" s="3"/>
      <c r="Q56" s="3"/>
      <c r="R56" s="3"/>
      <c r="S56" s="3"/>
      <c r="T56" s="3"/>
      <c r="U56" s="3"/>
      <c r="V56" s="3"/>
      <c r="W56" s="3"/>
    </row>
    <row r="57">
      <c r="A57" s="49" t="s">
        <v>125</v>
      </c>
      <c r="L57" s="4"/>
      <c r="M57" s="4"/>
      <c r="N57" s="4"/>
      <c r="O57" s="3"/>
      <c r="P57" s="3"/>
      <c r="Q57" s="3"/>
      <c r="R57" s="3"/>
      <c r="S57" s="3"/>
      <c r="T57" s="3"/>
      <c r="U57" s="3"/>
      <c r="V57" s="3"/>
      <c r="W57" s="3"/>
    </row>
    <row r="58">
      <c r="A58" s="51" t="s">
        <v>9</v>
      </c>
      <c r="B58" s="51" t="s">
        <v>10</v>
      </c>
      <c r="C58" s="52" t="s">
        <v>11</v>
      </c>
      <c r="D58" s="51" t="s">
        <v>12</v>
      </c>
      <c r="E58" s="51" t="s">
        <v>13</v>
      </c>
      <c r="F58" s="51" t="s">
        <v>14</v>
      </c>
      <c r="G58" s="51" t="s">
        <v>15</v>
      </c>
      <c r="H58" s="51" t="s">
        <v>16</v>
      </c>
      <c r="I58" s="12" t="s">
        <v>18</v>
      </c>
      <c r="J58" s="54" t="s">
        <v>17</v>
      </c>
      <c r="K58" s="51" t="s">
        <v>19</v>
      </c>
      <c r="L58" s="4"/>
      <c r="M58" s="4"/>
      <c r="N58" s="4"/>
      <c r="O58" s="3"/>
      <c r="P58" s="3"/>
      <c r="Q58" s="3"/>
      <c r="R58" s="3"/>
      <c r="S58" s="3"/>
      <c r="T58" s="3"/>
      <c r="U58" s="3"/>
      <c r="V58" s="3"/>
      <c r="W58" s="3"/>
    </row>
    <row r="59">
      <c r="A59" s="20" t="s">
        <v>125</v>
      </c>
      <c r="B59" s="20" t="s">
        <v>42</v>
      </c>
      <c r="C59" s="42" t="s">
        <v>27</v>
      </c>
      <c r="D59" s="41">
        <v>2.0</v>
      </c>
      <c r="E59" s="20">
        <v>2.0</v>
      </c>
      <c r="F59" s="20">
        <v>15.0</v>
      </c>
      <c r="G59" s="44"/>
      <c r="H59" s="16" t="s">
        <v>28</v>
      </c>
      <c r="I59" s="16"/>
      <c r="J59" s="20" t="str">
        <f>CONCATENATE("ssh.",Configuration!B3)</f>
        <v>ssh.staging.atomia.com</v>
      </c>
      <c r="K59" s="44"/>
      <c r="L59" s="4"/>
      <c r="M59" s="4"/>
      <c r="N59" s="4"/>
      <c r="O59" s="3"/>
      <c r="P59" s="3"/>
      <c r="Q59" s="3"/>
      <c r="R59" s="3"/>
      <c r="S59" s="3"/>
      <c r="T59" s="3"/>
      <c r="U59" s="3"/>
      <c r="V59" s="3"/>
      <c r="W59" s="3"/>
    </row>
    <row r="60">
      <c r="A60" s="3"/>
      <c r="B60" s="3"/>
      <c r="C60" s="2"/>
      <c r="D60" s="8"/>
      <c r="E60" s="8"/>
      <c r="F60" s="8"/>
      <c r="G60" s="3"/>
      <c r="H60" s="3"/>
      <c r="I60" s="3"/>
      <c r="J60" s="3"/>
      <c r="K60" s="3"/>
      <c r="L60" s="4"/>
      <c r="M60" s="4"/>
      <c r="N60" s="4"/>
      <c r="O60" s="3"/>
      <c r="P60" s="3"/>
      <c r="Q60" s="3"/>
      <c r="R60" s="3"/>
      <c r="S60" s="3"/>
      <c r="T60" s="3"/>
      <c r="U60" s="3"/>
      <c r="V60" s="3"/>
      <c r="W60" s="3"/>
    </row>
    <row r="61">
      <c r="A61" s="3"/>
      <c r="B61" s="3"/>
      <c r="C61" s="2"/>
      <c r="D61" s="8"/>
      <c r="E61" s="8"/>
      <c r="F61" s="8"/>
      <c r="G61" s="3"/>
      <c r="H61" s="3"/>
      <c r="I61" s="3"/>
      <c r="J61" s="3"/>
      <c r="K61" s="3"/>
      <c r="L61" s="4"/>
      <c r="M61" s="4"/>
      <c r="N61" s="4"/>
      <c r="O61" s="3"/>
      <c r="P61" s="3"/>
      <c r="Q61" s="3"/>
      <c r="R61" s="3"/>
      <c r="S61" s="3"/>
      <c r="T61" s="3"/>
      <c r="U61" s="3"/>
      <c r="V61" s="3"/>
      <c r="W61" s="3"/>
    </row>
    <row r="62">
      <c r="A62" s="9" t="s">
        <v>126</v>
      </c>
      <c r="L62" s="4"/>
      <c r="M62" s="4"/>
      <c r="N62" s="4"/>
      <c r="O62" s="3"/>
      <c r="P62" s="3"/>
      <c r="Q62" s="3"/>
      <c r="R62" s="3"/>
      <c r="S62" s="3"/>
      <c r="T62" s="3"/>
      <c r="U62" s="3"/>
      <c r="V62" s="3"/>
      <c r="W62" s="3"/>
    </row>
    <row r="63">
      <c r="A63" s="10" t="s">
        <v>9</v>
      </c>
      <c r="B63" s="10" t="s">
        <v>10</v>
      </c>
      <c r="C63" s="11" t="s">
        <v>11</v>
      </c>
      <c r="D63" s="10" t="s">
        <v>127</v>
      </c>
      <c r="E63" s="10" t="s">
        <v>13</v>
      </c>
      <c r="F63" s="10" t="s">
        <v>14</v>
      </c>
      <c r="G63" s="10" t="s">
        <v>15</v>
      </c>
      <c r="H63" s="10" t="s">
        <v>16</v>
      </c>
      <c r="I63" s="12" t="s">
        <v>18</v>
      </c>
      <c r="J63" s="12" t="s">
        <v>17</v>
      </c>
      <c r="K63" s="10" t="s">
        <v>19</v>
      </c>
      <c r="L63" s="13" t="s">
        <v>20</v>
      </c>
      <c r="M63" s="14"/>
      <c r="N63" s="14"/>
      <c r="O63" s="3"/>
      <c r="P63" s="3"/>
      <c r="Q63" s="3"/>
      <c r="R63" s="3"/>
      <c r="S63" s="3"/>
      <c r="T63" s="3"/>
      <c r="U63" s="3"/>
      <c r="V63" s="3"/>
      <c r="W63" s="3"/>
    </row>
    <row r="64">
      <c r="A64" s="31" t="s">
        <v>45</v>
      </c>
      <c r="B64" s="16" t="s">
        <v>42</v>
      </c>
      <c r="C64" s="43" t="s">
        <v>27</v>
      </c>
      <c r="D64" s="31">
        <v>4.0</v>
      </c>
      <c r="E64" s="16">
        <v>4.0</v>
      </c>
      <c r="F64" s="16">
        <v>100.0</v>
      </c>
      <c r="G64" s="16">
        <v>100.0</v>
      </c>
      <c r="H64" s="16" t="s">
        <v>28</v>
      </c>
      <c r="I64" s="16"/>
      <c r="J64" s="20" t="str">
        <f>CONCATENATE("atdb01.",Configuration!B3)</f>
        <v>atdb01.staging.atomia.com</v>
      </c>
      <c r="K64" s="31"/>
      <c r="L64" s="21" t="s">
        <v>62</v>
      </c>
      <c r="M64" s="4"/>
      <c r="N64" s="4"/>
      <c r="O64" s="3"/>
      <c r="P64" s="3"/>
      <c r="Q64" s="3"/>
      <c r="R64" s="3"/>
      <c r="S64" s="3"/>
      <c r="T64" s="3"/>
      <c r="U64" s="3"/>
      <c r="V64" s="3"/>
      <c r="W64" s="3"/>
    </row>
    <row r="65">
      <c r="A65" s="16" t="s">
        <v>129</v>
      </c>
      <c r="B65" s="16" t="s">
        <v>42</v>
      </c>
      <c r="C65" s="43" t="s">
        <v>27</v>
      </c>
      <c r="D65" s="31">
        <v>4.0</v>
      </c>
      <c r="E65" s="16">
        <v>4.0</v>
      </c>
      <c r="F65" s="16">
        <v>100.0</v>
      </c>
      <c r="G65" s="16">
        <v>100.0</v>
      </c>
      <c r="H65" s="16" t="s">
        <v>28</v>
      </c>
      <c r="I65" s="16"/>
      <c r="J65" s="20" t="str">
        <f>CONCATENATE("atdb02.",Configuration!B3)</f>
        <v>atdb02.staging.atomia.com</v>
      </c>
      <c r="K65" s="16" t="s">
        <v>132</v>
      </c>
      <c r="L65" s="21" t="s">
        <v>62</v>
      </c>
      <c r="M65" s="4"/>
      <c r="N65" s="4"/>
      <c r="O65" s="3"/>
      <c r="P65" s="3"/>
      <c r="Q65" s="3"/>
      <c r="R65" s="3"/>
      <c r="S65" s="3"/>
      <c r="T65" s="3"/>
      <c r="U65" s="3"/>
      <c r="V65" s="3"/>
      <c r="W65" s="3"/>
    </row>
    <row r="66">
      <c r="A66" s="31" t="s">
        <v>133</v>
      </c>
      <c r="B66" s="17" t="s">
        <v>134</v>
      </c>
      <c r="C66" s="43" t="s">
        <v>27</v>
      </c>
      <c r="D66" s="31">
        <v>4.0</v>
      </c>
      <c r="E66" s="16">
        <v>4.0</v>
      </c>
      <c r="F66" s="16">
        <v>50.0</v>
      </c>
      <c r="G66" s="3"/>
      <c r="H66" s="16" t="s">
        <v>28</v>
      </c>
      <c r="I66" s="16"/>
      <c r="J66" s="20" t="str">
        <f>CONCATENATE("mssql.",Configuration!B3)</f>
        <v>mssql.staging.atomia.com</v>
      </c>
      <c r="K66" s="58"/>
      <c r="L66" s="33" t="s">
        <v>30</v>
      </c>
      <c r="M66" s="35"/>
      <c r="N66" s="35"/>
      <c r="O66" s="36"/>
      <c r="P66" s="36"/>
      <c r="Q66" s="36"/>
      <c r="R66" s="36"/>
      <c r="S66" s="36"/>
      <c r="T66" s="36"/>
      <c r="U66" s="36"/>
      <c r="V66" s="36"/>
      <c r="W66" s="36"/>
    </row>
    <row r="67">
      <c r="A67" s="31" t="s">
        <v>135</v>
      </c>
      <c r="B67" s="16" t="s">
        <v>42</v>
      </c>
      <c r="C67" s="43" t="s">
        <v>27</v>
      </c>
      <c r="D67" s="31">
        <v>4.0</v>
      </c>
      <c r="E67" s="16">
        <v>4.0</v>
      </c>
      <c r="F67" s="16">
        <v>25.0</v>
      </c>
      <c r="G67" s="3"/>
      <c r="H67" s="16" t="s">
        <v>28</v>
      </c>
      <c r="I67" s="16"/>
      <c r="J67" s="20" t="str">
        <f>CONCATENATE("mysql.",Configuration!B3)</f>
        <v>mysql.staging.atomia.com</v>
      </c>
      <c r="K67" s="16"/>
      <c r="L67" s="21" t="s">
        <v>36</v>
      </c>
      <c r="M67" s="4"/>
      <c r="N67" s="4"/>
      <c r="O67" s="3"/>
      <c r="P67" s="3"/>
      <c r="Q67" s="3"/>
      <c r="R67" s="3"/>
      <c r="S67" s="3"/>
      <c r="T67" s="3"/>
      <c r="U67" s="3"/>
      <c r="V67" s="3"/>
      <c r="W67" s="3"/>
    </row>
    <row r="68">
      <c r="A68" s="16" t="s">
        <v>136</v>
      </c>
      <c r="B68" s="16" t="s">
        <v>42</v>
      </c>
      <c r="C68" s="43" t="s">
        <v>27</v>
      </c>
      <c r="D68" s="31">
        <v>4.0</v>
      </c>
      <c r="E68" s="16">
        <v>4.0</v>
      </c>
      <c r="F68" s="16">
        <v>25.0</v>
      </c>
      <c r="G68" s="3"/>
      <c r="H68" s="16" t="s">
        <v>28</v>
      </c>
      <c r="I68" s="16"/>
      <c r="J68" s="20" t="str">
        <f>CONCATENATE("pg.",Configuration!B3)</f>
        <v>pg.staging.atomia.com</v>
      </c>
      <c r="K68" s="16"/>
      <c r="L68" s="21" t="s">
        <v>36</v>
      </c>
      <c r="M68" s="4"/>
      <c r="N68" s="4"/>
      <c r="O68" s="3"/>
      <c r="P68" s="3"/>
      <c r="Q68" s="3"/>
      <c r="R68" s="3"/>
      <c r="S68" s="3"/>
      <c r="T68" s="3"/>
      <c r="U68" s="3"/>
      <c r="V68" s="3"/>
      <c r="W68" s="3"/>
    </row>
    <row r="69">
      <c r="A69" s="3"/>
      <c r="B69" s="3"/>
      <c r="C69" s="2"/>
      <c r="D69" s="24"/>
      <c r="E69" s="24"/>
      <c r="F69" s="24"/>
      <c r="G69" s="24"/>
      <c r="H69" s="3"/>
      <c r="I69" s="3"/>
      <c r="J69" s="3"/>
      <c r="K69" s="3"/>
      <c r="L69" s="4"/>
      <c r="M69" s="4"/>
      <c r="N69" s="4"/>
      <c r="O69" s="3"/>
      <c r="P69" s="3"/>
      <c r="Q69" s="3"/>
      <c r="R69" s="3"/>
      <c r="S69" s="3"/>
      <c r="T69" s="3"/>
      <c r="U69" s="3"/>
      <c r="V69" s="3"/>
      <c r="W69" s="3"/>
    </row>
    <row r="70">
      <c r="A70" s="3"/>
      <c r="B70" s="3"/>
      <c r="C70" s="2"/>
      <c r="D70" s="3"/>
      <c r="E70" s="3"/>
      <c r="F70" s="3"/>
      <c r="G70" s="3"/>
      <c r="H70" s="3"/>
      <c r="I70" s="3"/>
      <c r="J70" s="3"/>
      <c r="K70" s="3"/>
      <c r="L70" s="4"/>
      <c r="M70" s="4"/>
      <c r="N70" s="4"/>
      <c r="O70" s="3"/>
      <c r="P70" s="3"/>
      <c r="Q70" s="3"/>
      <c r="R70" s="3"/>
      <c r="S70" s="3"/>
      <c r="T70" s="3"/>
      <c r="U70" s="3"/>
      <c r="V70" s="3"/>
      <c r="W70" s="3"/>
    </row>
    <row r="71">
      <c r="A71" s="40" t="s">
        <v>138</v>
      </c>
      <c r="L71" s="4"/>
      <c r="M71" s="4"/>
      <c r="N71" s="4"/>
      <c r="O71" s="3"/>
      <c r="P71" s="3"/>
      <c r="Q71" s="3"/>
      <c r="R71" s="3"/>
      <c r="S71" s="3"/>
      <c r="T71" s="3"/>
      <c r="U71" s="3"/>
      <c r="V71" s="3"/>
      <c r="W71" s="3"/>
    </row>
    <row r="72">
      <c r="A72" s="10" t="s">
        <v>9</v>
      </c>
      <c r="B72" s="10" t="s">
        <v>10</v>
      </c>
      <c r="C72" s="11" t="s">
        <v>11</v>
      </c>
      <c r="D72" s="10" t="s">
        <v>12</v>
      </c>
      <c r="E72" s="10" t="s">
        <v>13</v>
      </c>
      <c r="F72" s="10" t="s">
        <v>14</v>
      </c>
      <c r="G72" s="10" t="s">
        <v>15</v>
      </c>
      <c r="H72" s="10" t="s">
        <v>16</v>
      </c>
      <c r="I72" s="12" t="s">
        <v>18</v>
      </c>
      <c r="J72" s="12" t="s">
        <v>17</v>
      </c>
      <c r="K72" s="10" t="s">
        <v>19</v>
      </c>
      <c r="L72" s="13" t="s">
        <v>20</v>
      </c>
      <c r="M72" s="14"/>
      <c r="N72" s="14"/>
      <c r="O72" s="3"/>
      <c r="P72" s="3"/>
      <c r="Q72" s="3"/>
      <c r="R72" s="3"/>
      <c r="S72" s="3"/>
      <c r="T72" s="3"/>
      <c r="U72" s="3"/>
      <c r="V72" s="3"/>
      <c r="W72" s="3"/>
    </row>
    <row r="73">
      <c r="A73" s="16" t="s">
        <v>142</v>
      </c>
      <c r="B73" s="16" t="s">
        <v>42</v>
      </c>
      <c r="C73" s="43" t="s">
        <v>27</v>
      </c>
      <c r="D73" s="16">
        <v>2.0</v>
      </c>
      <c r="E73" s="16">
        <v>2.0</v>
      </c>
      <c r="F73" s="16">
        <v>15.0</v>
      </c>
      <c r="G73" s="3"/>
      <c r="H73" s="16" t="s">
        <v>34</v>
      </c>
      <c r="I73" s="16"/>
      <c r="J73" s="20" t="str">
        <f>CONCATENATE("lb01.",Configuration!B3)</f>
        <v>lb01.staging.atomia.com</v>
      </c>
      <c r="K73" s="16"/>
      <c r="L73" s="21" t="s">
        <v>62</v>
      </c>
      <c r="M73" s="4"/>
      <c r="N73" s="4"/>
      <c r="O73" s="3"/>
      <c r="P73" s="3"/>
      <c r="Q73" s="3"/>
      <c r="R73" s="3"/>
      <c r="S73" s="3"/>
      <c r="T73" s="3"/>
      <c r="U73" s="3"/>
      <c r="V73" s="3"/>
      <c r="W73" s="3"/>
    </row>
    <row r="74">
      <c r="A74" s="16" t="s">
        <v>142</v>
      </c>
      <c r="B74" s="16" t="s">
        <v>42</v>
      </c>
      <c r="C74" s="43" t="s">
        <v>27</v>
      </c>
      <c r="D74" s="16">
        <v>2.0</v>
      </c>
      <c r="E74" s="16">
        <v>2.0</v>
      </c>
      <c r="F74" s="16">
        <v>15.0</v>
      </c>
      <c r="G74" s="3"/>
      <c r="H74" s="16" t="s">
        <v>34</v>
      </c>
      <c r="I74" s="16"/>
      <c r="J74" s="20" t="str">
        <f>CONCATENATE("lb02.",Configuration!B3)</f>
        <v>lb02.staging.atomia.com</v>
      </c>
      <c r="K74" s="16"/>
      <c r="L74" s="21" t="s">
        <v>62</v>
      </c>
      <c r="M74" s="4"/>
      <c r="N74" s="4"/>
      <c r="O74" s="3"/>
      <c r="P74" s="3"/>
      <c r="Q74" s="3"/>
      <c r="R74" s="3"/>
      <c r="S74" s="3"/>
      <c r="T74" s="3"/>
      <c r="U74" s="3"/>
      <c r="V74" s="3"/>
      <c r="W74" s="3"/>
    </row>
    <row r="75">
      <c r="A75" s="3"/>
      <c r="B75" s="3"/>
      <c r="C75" s="2"/>
      <c r="D75" s="3"/>
      <c r="E75" s="3"/>
      <c r="F75" s="3"/>
      <c r="G75" s="3"/>
      <c r="H75" s="3"/>
      <c r="I75" s="3"/>
      <c r="J75" s="3"/>
      <c r="K75" s="3"/>
      <c r="L75" s="4"/>
      <c r="M75" s="4"/>
      <c r="N75" s="4"/>
      <c r="O75" s="3"/>
      <c r="P75" s="3"/>
      <c r="Q75" s="3"/>
      <c r="R75" s="3"/>
      <c r="S75" s="3"/>
      <c r="T75" s="3"/>
      <c r="U75" s="3"/>
      <c r="V75" s="3"/>
      <c r="W75" s="3"/>
    </row>
    <row r="76">
      <c r="A76" s="3"/>
      <c r="B76" s="3"/>
      <c r="C76" s="2"/>
      <c r="D76" s="3"/>
      <c r="E76" s="3"/>
      <c r="F76" s="3"/>
      <c r="G76" s="3"/>
      <c r="H76" s="3"/>
      <c r="I76" s="3"/>
      <c r="J76" s="3"/>
      <c r="K76" s="3"/>
      <c r="L76" s="4"/>
      <c r="M76" s="4"/>
      <c r="N76" s="4"/>
      <c r="O76" s="3"/>
      <c r="P76" s="3"/>
      <c r="Q76" s="3"/>
      <c r="R76" s="3"/>
      <c r="S76" s="3"/>
      <c r="T76" s="3"/>
      <c r="U76" s="3"/>
      <c r="V76" s="3"/>
      <c r="W76" s="3"/>
    </row>
    <row r="77">
      <c r="A77" s="40" t="s">
        <v>146</v>
      </c>
      <c r="L77" s="4"/>
      <c r="M77" s="4"/>
      <c r="N77" s="4"/>
      <c r="O77" s="3"/>
      <c r="P77" s="3"/>
      <c r="Q77" s="3"/>
      <c r="R77" s="3"/>
      <c r="S77" s="3"/>
      <c r="T77" s="3"/>
      <c r="U77" s="3"/>
      <c r="V77" s="3"/>
      <c r="W77" s="3"/>
    </row>
    <row r="78">
      <c r="A78" s="10" t="s">
        <v>9</v>
      </c>
      <c r="B78" s="10" t="s">
        <v>10</v>
      </c>
      <c r="C78" s="11" t="s">
        <v>11</v>
      </c>
      <c r="D78" s="10" t="s">
        <v>12</v>
      </c>
      <c r="E78" s="10" t="s">
        <v>13</v>
      </c>
      <c r="F78" s="12" t="s">
        <v>147</v>
      </c>
      <c r="G78" s="12" t="s">
        <v>14</v>
      </c>
      <c r="H78" s="10" t="s">
        <v>16</v>
      </c>
      <c r="I78" s="12" t="s">
        <v>18</v>
      </c>
      <c r="J78" s="12" t="s">
        <v>17</v>
      </c>
      <c r="K78" s="10" t="s">
        <v>19</v>
      </c>
      <c r="L78" s="4"/>
      <c r="M78" s="14"/>
      <c r="N78" s="14"/>
      <c r="O78" s="3"/>
      <c r="P78" s="3"/>
      <c r="Q78" s="3"/>
      <c r="R78" s="3"/>
      <c r="S78" s="3"/>
      <c r="T78" s="3"/>
      <c r="U78" s="3"/>
      <c r="V78" s="3"/>
      <c r="W78" s="3"/>
    </row>
    <row r="79">
      <c r="A79" s="16" t="s">
        <v>150</v>
      </c>
      <c r="B79" s="16" t="s">
        <v>42</v>
      </c>
      <c r="C79" s="43" t="s">
        <v>27</v>
      </c>
      <c r="D79" s="16">
        <v>2.0</v>
      </c>
      <c r="E79" s="16">
        <v>4.0</v>
      </c>
      <c r="F79" s="16">
        <v>15.0</v>
      </c>
      <c r="G79" s="16">
        <v>100.0</v>
      </c>
      <c r="H79" s="16" t="s">
        <v>28</v>
      </c>
      <c r="I79" s="16"/>
      <c r="J79" s="20" t="str">
        <f>CONCATENATE("gluster01.",Configuration!B3)</f>
        <v>gluster01.staging.atomia.com</v>
      </c>
      <c r="K79" s="16" t="s">
        <v>151</v>
      </c>
      <c r="L79" s="4"/>
      <c r="M79" s="4"/>
      <c r="N79" s="4"/>
      <c r="O79" s="3"/>
      <c r="P79" s="3"/>
      <c r="Q79" s="3"/>
      <c r="R79" s="3"/>
      <c r="S79" s="3"/>
      <c r="T79" s="3"/>
      <c r="U79" s="3"/>
      <c r="V79" s="3"/>
      <c r="W79" s="3"/>
    </row>
    <row r="80">
      <c r="A80" s="16" t="s">
        <v>154</v>
      </c>
      <c r="B80" s="16" t="s">
        <v>42</v>
      </c>
      <c r="C80" s="43" t="s">
        <v>27</v>
      </c>
      <c r="D80" s="16">
        <v>2.0</v>
      </c>
      <c r="E80" s="16">
        <v>4.0</v>
      </c>
      <c r="F80" s="16">
        <v>15.0</v>
      </c>
      <c r="G80" s="16">
        <v>100.0</v>
      </c>
      <c r="H80" s="16" t="s">
        <v>28</v>
      </c>
      <c r="I80" s="16"/>
      <c r="J80" s="20" t="str">
        <f>CONCATENATE("gluster02.",Configuration!B3)</f>
        <v>gluster02.staging.atomia.com</v>
      </c>
      <c r="K80" s="16"/>
      <c r="L80" s="4"/>
      <c r="M80" s="4"/>
      <c r="N80" s="4"/>
      <c r="O80" s="3"/>
      <c r="P80" s="3"/>
      <c r="Q80" s="3"/>
      <c r="R80" s="3"/>
      <c r="S80" s="3"/>
      <c r="T80" s="3"/>
      <c r="U80" s="3"/>
      <c r="V80" s="3"/>
      <c r="W80" s="3"/>
    </row>
    <row r="81">
      <c r="A81" s="3"/>
      <c r="B81" s="3"/>
      <c r="C81" s="2"/>
      <c r="D81" s="3"/>
      <c r="E81" s="3"/>
      <c r="F81" s="3"/>
      <c r="G81" s="3"/>
      <c r="H81" s="3"/>
      <c r="I81" s="3"/>
      <c r="J81" s="3"/>
      <c r="K81" s="3"/>
      <c r="L81" s="4"/>
      <c r="M81" s="4"/>
      <c r="N81" s="4"/>
      <c r="O81" s="3"/>
      <c r="P81" s="3"/>
      <c r="Q81" s="3"/>
      <c r="R81" s="3"/>
      <c r="S81" s="3"/>
      <c r="T81" s="3"/>
      <c r="U81" s="3"/>
      <c r="V81" s="3"/>
      <c r="W81" s="3"/>
    </row>
    <row r="82">
      <c r="A82" s="3"/>
      <c r="B82" s="3"/>
      <c r="C82" s="2"/>
      <c r="D82" s="3"/>
      <c r="E82" s="3"/>
      <c r="F82" s="3"/>
      <c r="G82" s="3"/>
      <c r="H82" s="3"/>
      <c r="I82" s="3"/>
      <c r="J82" s="3"/>
      <c r="K82" s="3"/>
      <c r="L82" s="4"/>
      <c r="M82" s="4"/>
      <c r="N82" s="4"/>
      <c r="O82" s="3"/>
      <c r="P82" s="3"/>
      <c r="Q82" s="3"/>
      <c r="R82" s="3"/>
      <c r="S82" s="3"/>
      <c r="T82" s="3"/>
      <c r="U82" s="3"/>
      <c r="V82" s="3"/>
      <c r="W82" s="3"/>
    </row>
    <row r="83">
      <c r="A83" s="3"/>
      <c r="B83" s="3"/>
      <c r="C83" s="2"/>
      <c r="D83" s="24"/>
      <c r="E83" s="24"/>
      <c r="F83" s="24"/>
      <c r="G83" s="3"/>
      <c r="H83" s="3"/>
      <c r="I83" s="3"/>
      <c r="J83" s="3"/>
      <c r="K83" s="3"/>
      <c r="L83" s="4"/>
      <c r="M83" s="4"/>
      <c r="N83" s="4"/>
      <c r="O83" s="3"/>
      <c r="P83" s="3"/>
      <c r="Q83" s="3"/>
      <c r="R83" s="3"/>
      <c r="S83" s="3"/>
      <c r="T83" s="3"/>
      <c r="U83" s="3"/>
      <c r="V83" s="3"/>
      <c r="W83" s="3"/>
    </row>
    <row r="84">
      <c r="A84" s="3"/>
      <c r="B84" s="3"/>
      <c r="C84" s="2"/>
      <c r="D84" s="3"/>
      <c r="E84" s="3"/>
      <c r="F84" s="3"/>
      <c r="G84" s="3"/>
      <c r="H84" s="3"/>
      <c r="I84" s="3"/>
      <c r="J84" s="3"/>
      <c r="K84" s="3"/>
      <c r="L84" s="4"/>
      <c r="M84" s="4"/>
      <c r="N84" s="4"/>
      <c r="O84" s="3"/>
      <c r="P84" s="3"/>
      <c r="Q84" s="3"/>
      <c r="R84" s="3"/>
      <c r="S84" s="3"/>
      <c r="T84" s="3"/>
      <c r="U84" s="3"/>
      <c r="V84" s="3"/>
      <c r="W84" s="3"/>
    </row>
    <row r="85">
      <c r="A85" s="3"/>
      <c r="B85" s="3"/>
      <c r="C85" s="2"/>
      <c r="D85" s="3"/>
      <c r="E85" s="3"/>
      <c r="F85" s="3"/>
      <c r="G85" s="3"/>
      <c r="H85" s="3"/>
      <c r="I85" s="3"/>
      <c r="J85" s="3"/>
      <c r="K85" s="3"/>
      <c r="L85" s="4"/>
      <c r="M85" s="4"/>
      <c r="N85" s="4"/>
      <c r="O85" s="3"/>
      <c r="P85" s="3"/>
      <c r="Q85" s="3"/>
      <c r="R85" s="3"/>
      <c r="S85" s="3"/>
      <c r="T85" s="3"/>
      <c r="U85" s="3"/>
      <c r="V85" s="3"/>
      <c r="W85" s="3"/>
    </row>
    <row r="86">
      <c r="A86" s="3"/>
      <c r="B86" s="3"/>
      <c r="C86" s="2"/>
      <c r="D86" s="3"/>
      <c r="E86" s="3"/>
      <c r="F86" s="3"/>
      <c r="G86" s="3"/>
      <c r="H86" s="3"/>
      <c r="I86" s="3"/>
      <c r="J86" s="3"/>
      <c r="K86" s="3"/>
      <c r="L86" s="4"/>
      <c r="M86" s="4"/>
      <c r="N86" s="4"/>
      <c r="O86" s="3"/>
      <c r="P86" s="3"/>
      <c r="Q86" s="3"/>
      <c r="R86" s="3"/>
      <c r="S86" s="3"/>
      <c r="T86" s="3"/>
      <c r="U86" s="3"/>
      <c r="V86" s="3"/>
      <c r="W86" s="3"/>
    </row>
    <row r="87">
      <c r="A87" s="3"/>
      <c r="B87" s="3"/>
      <c r="C87" s="2"/>
      <c r="D87" s="3"/>
      <c r="E87" s="3"/>
      <c r="F87" s="3"/>
      <c r="G87" s="3"/>
      <c r="H87" s="3"/>
      <c r="I87" s="3"/>
      <c r="J87" s="3"/>
      <c r="K87" s="3"/>
      <c r="L87" s="4"/>
      <c r="M87" s="4"/>
      <c r="N87" s="4"/>
      <c r="O87" s="3"/>
      <c r="P87" s="3"/>
      <c r="Q87" s="3"/>
      <c r="R87" s="3"/>
      <c r="S87" s="3"/>
      <c r="T87" s="3"/>
      <c r="U87" s="3"/>
      <c r="V87" s="3"/>
      <c r="W87" s="3"/>
    </row>
    <row r="88">
      <c r="A88" s="3"/>
      <c r="B88" s="3"/>
      <c r="C88" s="2"/>
      <c r="D88" s="3"/>
      <c r="E88" s="3"/>
      <c r="F88" s="3"/>
      <c r="G88" s="3"/>
      <c r="H88" s="3"/>
      <c r="I88" s="3"/>
      <c r="J88" s="3"/>
      <c r="K88" s="3"/>
      <c r="L88" s="4"/>
      <c r="M88" s="4"/>
      <c r="N88" s="4"/>
      <c r="O88" s="3"/>
      <c r="P88" s="3"/>
      <c r="Q88" s="3"/>
      <c r="R88" s="3"/>
      <c r="S88" s="3"/>
      <c r="T88" s="3"/>
      <c r="U88" s="3"/>
      <c r="V88" s="3"/>
      <c r="W88" s="3"/>
    </row>
    <row r="89">
      <c r="A89" s="3"/>
      <c r="B89" s="3"/>
      <c r="C89" s="2"/>
      <c r="D89" s="3"/>
      <c r="E89" s="3"/>
      <c r="F89" s="3"/>
      <c r="G89" s="3"/>
      <c r="H89" s="3"/>
      <c r="I89" s="3"/>
      <c r="J89" s="3"/>
      <c r="K89" s="3"/>
      <c r="L89" s="4"/>
      <c r="M89" s="4"/>
      <c r="N89" s="4"/>
      <c r="O89" s="3"/>
      <c r="P89" s="3"/>
      <c r="Q89" s="3"/>
      <c r="R89" s="3"/>
      <c r="S89" s="3"/>
      <c r="T89" s="3"/>
      <c r="U89" s="3"/>
      <c r="V89" s="3"/>
      <c r="W89" s="3"/>
    </row>
    <row r="90">
      <c r="A90" s="3"/>
      <c r="B90" s="3"/>
      <c r="C90" s="2"/>
      <c r="D90" s="3"/>
      <c r="E90" s="3"/>
      <c r="F90" s="3"/>
      <c r="G90" s="3"/>
      <c r="H90" s="3"/>
      <c r="I90" s="3"/>
      <c r="J90" s="3"/>
      <c r="K90" s="3"/>
      <c r="L90" s="4"/>
      <c r="M90" s="4"/>
      <c r="N90" s="4"/>
      <c r="O90" s="3"/>
      <c r="P90" s="3"/>
      <c r="Q90" s="3"/>
      <c r="R90" s="3"/>
      <c r="S90" s="3"/>
      <c r="T90" s="3"/>
      <c r="U90" s="3"/>
      <c r="V90" s="3"/>
      <c r="W90" s="3"/>
    </row>
    <row r="91">
      <c r="A91" s="3"/>
      <c r="B91" s="3"/>
      <c r="C91" s="2"/>
      <c r="D91" s="3"/>
      <c r="E91" s="3"/>
      <c r="F91" s="3"/>
      <c r="G91" s="3"/>
      <c r="H91" s="3"/>
      <c r="I91" s="3"/>
      <c r="J91" s="3"/>
      <c r="K91" s="3"/>
      <c r="L91" s="4"/>
      <c r="M91" s="4"/>
      <c r="N91" s="4"/>
      <c r="O91" s="3"/>
      <c r="P91" s="3"/>
      <c r="Q91" s="3"/>
      <c r="R91" s="3"/>
      <c r="S91" s="3"/>
      <c r="T91" s="3"/>
      <c r="U91" s="3"/>
      <c r="V91" s="3"/>
      <c r="W91" s="3"/>
    </row>
    <row r="92">
      <c r="A92" s="3"/>
      <c r="B92" s="3"/>
      <c r="C92" s="2"/>
      <c r="D92" s="3"/>
      <c r="E92" s="3"/>
      <c r="F92" s="3"/>
      <c r="G92" s="3"/>
      <c r="H92" s="3"/>
      <c r="I92" s="3"/>
      <c r="J92" s="3"/>
      <c r="K92" s="3"/>
      <c r="L92" s="4"/>
      <c r="M92" s="4"/>
      <c r="N92" s="4"/>
      <c r="O92" s="3"/>
      <c r="P92" s="3"/>
      <c r="Q92" s="3"/>
      <c r="R92" s="3"/>
      <c r="S92" s="3"/>
      <c r="T92" s="3"/>
      <c r="U92" s="3"/>
      <c r="V92" s="3"/>
      <c r="W92" s="3"/>
    </row>
    <row r="93">
      <c r="A93" s="3"/>
      <c r="B93" s="3"/>
      <c r="C93" s="2"/>
      <c r="D93" s="3"/>
      <c r="E93" s="3"/>
      <c r="F93" s="3"/>
      <c r="G93" s="3"/>
      <c r="H93" s="3"/>
      <c r="I93" s="3"/>
      <c r="J93" s="3"/>
      <c r="K93" s="3"/>
      <c r="L93" s="4"/>
      <c r="M93" s="4"/>
      <c r="N93" s="4"/>
      <c r="O93" s="3"/>
      <c r="P93" s="3"/>
      <c r="Q93" s="3"/>
      <c r="R93" s="3"/>
      <c r="S93" s="3"/>
      <c r="T93" s="3"/>
      <c r="U93" s="3"/>
      <c r="V93" s="3"/>
      <c r="W93" s="3"/>
    </row>
    <row r="94">
      <c r="A94" s="3"/>
      <c r="B94" s="3"/>
      <c r="C94" s="2"/>
      <c r="D94" s="3"/>
      <c r="E94" s="3"/>
      <c r="F94" s="3"/>
      <c r="G94" s="3"/>
      <c r="H94" s="3"/>
      <c r="I94" s="3"/>
      <c r="J94" s="3"/>
      <c r="K94" s="3"/>
      <c r="L94" s="4"/>
      <c r="M94" s="4"/>
      <c r="N94" s="4"/>
      <c r="O94" s="3"/>
      <c r="P94" s="3"/>
      <c r="Q94" s="3"/>
      <c r="R94" s="3"/>
      <c r="S94" s="3"/>
      <c r="T94" s="3"/>
      <c r="U94" s="3"/>
      <c r="V94" s="3"/>
      <c r="W94" s="3"/>
    </row>
    <row r="95">
      <c r="A95" s="3"/>
      <c r="B95" s="3"/>
      <c r="C95" s="2"/>
      <c r="D95" s="3"/>
      <c r="E95" s="3"/>
      <c r="F95" s="3"/>
      <c r="G95" s="3"/>
      <c r="H95" s="3"/>
      <c r="I95" s="3"/>
      <c r="J95" s="3"/>
      <c r="K95" s="3"/>
      <c r="L95" s="4"/>
      <c r="M95" s="4"/>
      <c r="N95" s="4"/>
      <c r="O95" s="3"/>
      <c r="P95" s="3"/>
      <c r="Q95" s="3"/>
      <c r="R95" s="3"/>
      <c r="S95" s="3"/>
      <c r="T95" s="3"/>
      <c r="U95" s="3"/>
      <c r="V95" s="3"/>
      <c r="W95" s="3"/>
    </row>
    <row r="96">
      <c r="A96" s="3"/>
      <c r="B96" s="3"/>
      <c r="C96" s="2"/>
      <c r="D96" s="3"/>
      <c r="E96" s="3"/>
      <c r="F96" s="3"/>
      <c r="G96" s="3"/>
      <c r="H96" s="3"/>
      <c r="I96" s="3"/>
      <c r="J96" s="3"/>
      <c r="K96" s="3"/>
      <c r="L96" s="4"/>
      <c r="M96" s="4"/>
      <c r="N96" s="4"/>
      <c r="O96" s="3"/>
      <c r="P96" s="3"/>
      <c r="Q96" s="3"/>
      <c r="R96" s="3"/>
      <c r="S96" s="3"/>
      <c r="T96" s="3"/>
      <c r="U96" s="3"/>
      <c r="V96" s="3"/>
      <c r="W96" s="3"/>
    </row>
    <row r="97">
      <c r="A97" s="3"/>
      <c r="B97" s="3"/>
      <c r="C97" s="2"/>
      <c r="D97" s="3"/>
      <c r="E97" s="3"/>
      <c r="F97" s="3"/>
      <c r="G97" s="3"/>
      <c r="H97" s="3"/>
      <c r="I97" s="3"/>
      <c r="J97" s="3"/>
      <c r="K97" s="3"/>
      <c r="L97" s="4"/>
      <c r="M97" s="4"/>
      <c r="N97" s="4"/>
      <c r="O97" s="3"/>
      <c r="P97" s="3"/>
      <c r="Q97" s="3"/>
      <c r="R97" s="3"/>
      <c r="S97" s="3"/>
      <c r="T97" s="3"/>
      <c r="U97" s="3"/>
      <c r="V97" s="3"/>
      <c r="W97" s="3"/>
    </row>
    <row r="98">
      <c r="A98" s="3"/>
      <c r="B98" s="3"/>
      <c r="C98" s="2"/>
      <c r="D98" s="3"/>
      <c r="E98" s="3"/>
      <c r="F98" s="3"/>
      <c r="G98" s="3"/>
      <c r="H98" s="3"/>
      <c r="I98" s="3"/>
      <c r="J98" s="3"/>
      <c r="K98" s="3"/>
      <c r="L98" s="4"/>
      <c r="M98" s="4"/>
      <c r="N98" s="4"/>
      <c r="O98" s="3"/>
      <c r="P98" s="3"/>
      <c r="Q98" s="3"/>
      <c r="R98" s="3"/>
      <c r="S98" s="3"/>
      <c r="T98" s="3"/>
      <c r="U98" s="3"/>
      <c r="V98" s="3"/>
      <c r="W98" s="3"/>
    </row>
    <row r="99">
      <c r="A99" s="3"/>
      <c r="B99" s="3"/>
      <c r="C99" s="2"/>
      <c r="D99" s="3"/>
      <c r="E99" s="3"/>
      <c r="F99" s="3"/>
      <c r="G99" s="3"/>
      <c r="H99" s="3"/>
      <c r="I99" s="3"/>
      <c r="J99" s="3"/>
      <c r="K99" s="3"/>
      <c r="L99" s="4"/>
      <c r="M99" s="4"/>
      <c r="N99" s="4"/>
      <c r="O99" s="3"/>
      <c r="P99" s="3"/>
      <c r="Q99" s="3"/>
      <c r="R99" s="3"/>
      <c r="S99" s="3"/>
      <c r="T99" s="3"/>
      <c r="U99" s="3"/>
      <c r="V99" s="3"/>
      <c r="W99" s="3"/>
    </row>
    <row r="100">
      <c r="A100" s="3"/>
      <c r="B100" s="3"/>
      <c r="C100" s="2"/>
      <c r="D100" s="3"/>
      <c r="E100" s="3"/>
      <c r="F100" s="3"/>
      <c r="G100" s="3"/>
      <c r="H100" s="3"/>
      <c r="I100" s="3"/>
      <c r="J100" s="3"/>
      <c r="K100" s="3"/>
      <c r="L100" s="4"/>
      <c r="M100" s="4"/>
      <c r="N100" s="4"/>
      <c r="O100" s="3"/>
      <c r="P100" s="3"/>
      <c r="Q100" s="3"/>
      <c r="R100" s="3"/>
      <c r="S100" s="3"/>
      <c r="T100" s="3"/>
      <c r="U100" s="3"/>
      <c r="V100" s="3"/>
      <c r="W100" s="3"/>
    </row>
    <row r="101">
      <c r="A101" s="3"/>
      <c r="B101" s="3"/>
      <c r="C101" s="2"/>
      <c r="D101" s="3"/>
      <c r="E101" s="3"/>
      <c r="F101" s="3"/>
      <c r="G101" s="3"/>
      <c r="H101" s="3"/>
      <c r="I101" s="3"/>
      <c r="J101" s="3"/>
      <c r="K101" s="3"/>
      <c r="L101" s="4"/>
      <c r="M101" s="4"/>
      <c r="N101" s="4"/>
      <c r="O101" s="3"/>
      <c r="P101" s="3"/>
      <c r="Q101" s="3"/>
      <c r="R101" s="3"/>
      <c r="S101" s="3"/>
      <c r="T101" s="3"/>
      <c r="U101" s="3"/>
      <c r="V101" s="3"/>
      <c r="W101" s="3"/>
    </row>
    <row r="102">
      <c r="A102" s="3"/>
      <c r="B102" s="3"/>
      <c r="C102" s="2"/>
      <c r="D102" s="3"/>
      <c r="E102" s="3"/>
      <c r="F102" s="3"/>
      <c r="G102" s="3"/>
      <c r="H102" s="3"/>
      <c r="I102" s="3"/>
      <c r="J102" s="3"/>
      <c r="K102" s="3"/>
      <c r="L102" s="4"/>
      <c r="M102" s="4"/>
      <c r="N102" s="4"/>
      <c r="O102" s="3"/>
      <c r="P102" s="3"/>
      <c r="Q102" s="3"/>
      <c r="R102" s="3"/>
      <c r="S102" s="3"/>
      <c r="T102" s="3"/>
      <c r="U102" s="3"/>
      <c r="V102" s="3"/>
      <c r="W102" s="3"/>
    </row>
    <row r="103">
      <c r="A103" s="3"/>
      <c r="B103" s="3"/>
      <c r="C103" s="2"/>
      <c r="D103" s="3"/>
      <c r="E103" s="3"/>
      <c r="F103" s="3"/>
      <c r="G103" s="3"/>
      <c r="H103" s="3"/>
      <c r="I103" s="3"/>
      <c r="J103" s="3"/>
      <c r="K103" s="3"/>
      <c r="L103" s="4"/>
      <c r="M103" s="4"/>
      <c r="N103" s="4"/>
      <c r="O103" s="3"/>
      <c r="P103" s="3"/>
      <c r="Q103" s="3"/>
      <c r="R103" s="3"/>
      <c r="S103" s="3"/>
      <c r="T103" s="3"/>
      <c r="U103" s="3"/>
      <c r="V103" s="3"/>
      <c r="W103" s="3"/>
    </row>
    <row r="104">
      <c r="A104" s="3"/>
      <c r="B104" s="3"/>
      <c r="C104" s="2"/>
      <c r="D104" s="3"/>
      <c r="E104" s="3"/>
      <c r="F104" s="3"/>
      <c r="G104" s="3"/>
      <c r="H104" s="3"/>
      <c r="I104" s="3"/>
      <c r="J104" s="3"/>
      <c r="K104" s="3"/>
      <c r="L104" s="4"/>
      <c r="M104" s="4"/>
      <c r="N104" s="4"/>
      <c r="O104" s="3"/>
      <c r="P104" s="3"/>
      <c r="Q104" s="3"/>
      <c r="R104" s="3"/>
      <c r="S104" s="3"/>
      <c r="T104" s="3"/>
      <c r="U104" s="3"/>
      <c r="V104" s="3"/>
      <c r="W104" s="3"/>
    </row>
    <row r="105">
      <c r="A105" s="3"/>
      <c r="B105" s="3"/>
      <c r="C105" s="2"/>
      <c r="D105" s="3"/>
      <c r="E105" s="3"/>
      <c r="F105" s="3"/>
      <c r="G105" s="3"/>
      <c r="H105" s="3"/>
      <c r="I105" s="3"/>
      <c r="J105" s="3"/>
      <c r="K105" s="3"/>
      <c r="L105" s="4"/>
      <c r="M105" s="4"/>
      <c r="N105" s="4"/>
      <c r="O105" s="3"/>
      <c r="P105" s="3"/>
      <c r="Q105" s="3"/>
      <c r="R105" s="3"/>
      <c r="S105" s="3"/>
      <c r="T105" s="3"/>
      <c r="U105" s="3"/>
      <c r="V105" s="3"/>
      <c r="W105" s="3"/>
    </row>
    <row r="106">
      <c r="A106" s="3"/>
      <c r="B106" s="3"/>
      <c r="C106" s="2"/>
      <c r="D106" s="3"/>
      <c r="E106" s="3"/>
      <c r="F106" s="3"/>
      <c r="G106" s="3"/>
      <c r="H106" s="3"/>
      <c r="I106" s="3"/>
      <c r="J106" s="3"/>
      <c r="K106" s="3"/>
      <c r="L106" s="4"/>
      <c r="M106" s="4"/>
      <c r="N106" s="4"/>
      <c r="O106" s="3"/>
      <c r="P106" s="3"/>
      <c r="Q106" s="3"/>
      <c r="R106" s="3"/>
      <c r="S106" s="3"/>
      <c r="T106" s="3"/>
      <c r="U106" s="3"/>
      <c r="V106" s="3"/>
      <c r="W106" s="3"/>
    </row>
    <row r="107">
      <c r="A107" s="3"/>
      <c r="B107" s="3"/>
      <c r="C107" s="2"/>
      <c r="D107" s="3"/>
      <c r="E107" s="3"/>
      <c r="F107" s="3"/>
      <c r="G107" s="3"/>
      <c r="H107" s="3"/>
      <c r="I107" s="3"/>
      <c r="J107" s="3"/>
      <c r="K107" s="3"/>
      <c r="L107" s="4"/>
      <c r="M107" s="4"/>
      <c r="N107" s="4"/>
      <c r="O107" s="3"/>
      <c r="P107" s="3"/>
      <c r="Q107" s="3"/>
      <c r="R107" s="3"/>
      <c r="S107" s="3"/>
      <c r="T107" s="3"/>
      <c r="U107" s="3"/>
      <c r="V107" s="3"/>
      <c r="W107" s="3"/>
    </row>
    <row r="108">
      <c r="A108" s="3"/>
      <c r="B108" s="3"/>
      <c r="C108" s="2"/>
      <c r="D108" s="3"/>
      <c r="E108" s="3"/>
      <c r="F108" s="3"/>
      <c r="G108" s="3"/>
      <c r="H108" s="3"/>
      <c r="I108" s="3"/>
      <c r="J108" s="3"/>
      <c r="K108" s="3"/>
      <c r="L108" s="4"/>
      <c r="M108" s="4"/>
      <c r="N108" s="4"/>
      <c r="O108" s="3"/>
      <c r="P108" s="3"/>
      <c r="Q108" s="3"/>
      <c r="R108" s="3"/>
      <c r="S108" s="3"/>
      <c r="T108" s="3"/>
      <c r="U108" s="3"/>
      <c r="V108" s="3"/>
      <c r="W108" s="3"/>
    </row>
    <row r="109">
      <c r="A109" s="3"/>
      <c r="B109" s="3"/>
      <c r="C109" s="2"/>
      <c r="D109" s="3"/>
      <c r="E109" s="3"/>
      <c r="F109" s="3"/>
      <c r="G109" s="3"/>
      <c r="H109" s="3"/>
      <c r="I109" s="3"/>
      <c r="J109" s="3"/>
      <c r="K109" s="3"/>
      <c r="L109" s="4"/>
      <c r="M109" s="4"/>
      <c r="N109" s="4"/>
      <c r="O109" s="3"/>
      <c r="P109" s="3"/>
      <c r="Q109" s="3"/>
      <c r="R109" s="3"/>
      <c r="S109" s="3"/>
      <c r="T109" s="3"/>
      <c r="U109" s="3"/>
      <c r="V109" s="3"/>
      <c r="W109" s="3"/>
    </row>
    <row r="110">
      <c r="A110" s="3"/>
      <c r="B110" s="3"/>
      <c r="C110" s="2"/>
      <c r="D110" s="3"/>
      <c r="E110" s="3"/>
      <c r="F110" s="3"/>
      <c r="G110" s="3"/>
      <c r="H110" s="3"/>
      <c r="I110" s="3"/>
      <c r="J110" s="3"/>
      <c r="K110" s="3"/>
      <c r="L110" s="4"/>
      <c r="M110" s="4"/>
      <c r="N110" s="4"/>
      <c r="O110" s="3"/>
      <c r="P110" s="3"/>
      <c r="Q110" s="3"/>
      <c r="R110" s="3"/>
      <c r="S110" s="3"/>
      <c r="T110" s="3"/>
      <c r="U110" s="3"/>
      <c r="V110" s="3"/>
      <c r="W110" s="3"/>
    </row>
    <row r="111">
      <c r="A111" s="3"/>
      <c r="B111" s="3"/>
      <c r="C111" s="2"/>
      <c r="D111" s="3"/>
      <c r="E111" s="3"/>
      <c r="F111" s="3"/>
      <c r="G111" s="3"/>
      <c r="H111" s="3"/>
      <c r="I111" s="3"/>
      <c r="J111" s="3"/>
      <c r="K111" s="3"/>
      <c r="L111" s="4"/>
      <c r="M111" s="4"/>
      <c r="N111" s="4"/>
      <c r="O111" s="3"/>
      <c r="P111" s="3"/>
      <c r="Q111" s="3"/>
      <c r="R111" s="3"/>
      <c r="S111" s="3"/>
      <c r="T111" s="3"/>
      <c r="U111" s="3"/>
      <c r="V111" s="3"/>
      <c r="W111" s="3"/>
    </row>
    <row r="112">
      <c r="A112" s="3"/>
      <c r="B112" s="3"/>
      <c r="C112" s="2"/>
      <c r="D112" s="3"/>
      <c r="E112" s="3"/>
      <c r="F112" s="3"/>
      <c r="G112" s="3"/>
      <c r="H112" s="3"/>
      <c r="I112" s="3"/>
      <c r="J112" s="3"/>
      <c r="K112" s="3"/>
      <c r="L112" s="4"/>
      <c r="M112" s="4"/>
      <c r="N112" s="4"/>
      <c r="O112" s="3"/>
      <c r="P112" s="3"/>
      <c r="Q112" s="3"/>
      <c r="R112" s="3"/>
      <c r="S112" s="3"/>
      <c r="T112" s="3"/>
      <c r="U112" s="3"/>
      <c r="V112" s="3"/>
      <c r="W112" s="3"/>
    </row>
    <row r="113">
      <c r="A113" s="3"/>
      <c r="B113" s="3"/>
      <c r="C113" s="2"/>
      <c r="D113" s="3"/>
      <c r="E113" s="3"/>
      <c r="F113" s="3"/>
      <c r="G113" s="3"/>
      <c r="H113" s="3"/>
      <c r="I113" s="3"/>
      <c r="J113" s="3"/>
      <c r="K113" s="3"/>
      <c r="L113" s="4"/>
      <c r="M113" s="4"/>
      <c r="N113" s="4"/>
      <c r="O113" s="3"/>
      <c r="P113" s="3"/>
      <c r="Q113" s="3"/>
      <c r="R113" s="3"/>
      <c r="S113" s="3"/>
      <c r="T113" s="3"/>
      <c r="U113" s="3"/>
      <c r="V113" s="3"/>
      <c r="W113" s="3"/>
    </row>
    <row r="114">
      <c r="A114" s="3"/>
      <c r="B114" s="3"/>
      <c r="C114" s="2"/>
      <c r="D114" s="3"/>
      <c r="E114" s="3"/>
      <c r="F114" s="3"/>
      <c r="G114" s="3"/>
      <c r="H114" s="3"/>
      <c r="I114" s="3"/>
      <c r="J114" s="3"/>
      <c r="K114" s="3"/>
      <c r="L114" s="4"/>
      <c r="M114" s="4"/>
      <c r="N114" s="4"/>
      <c r="O114" s="3"/>
      <c r="P114" s="3"/>
      <c r="Q114" s="3"/>
      <c r="R114" s="3"/>
      <c r="S114" s="3"/>
      <c r="T114" s="3"/>
      <c r="U114" s="3"/>
      <c r="V114" s="3"/>
      <c r="W114" s="3"/>
    </row>
    <row r="115">
      <c r="A115" s="3"/>
      <c r="B115" s="3"/>
      <c r="C115" s="2"/>
      <c r="D115" s="3"/>
      <c r="E115" s="3"/>
      <c r="F115" s="3"/>
      <c r="G115" s="3"/>
      <c r="H115" s="3"/>
      <c r="I115" s="3"/>
      <c r="J115" s="3"/>
      <c r="K115" s="3"/>
      <c r="L115" s="4"/>
      <c r="M115" s="4"/>
      <c r="N115" s="4"/>
      <c r="O115" s="3"/>
      <c r="P115" s="3"/>
      <c r="Q115" s="3"/>
      <c r="R115" s="3"/>
      <c r="S115" s="3"/>
      <c r="T115" s="3"/>
      <c r="U115" s="3"/>
      <c r="V115" s="3"/>
      <c r="W115" s="3"/>
    </row>
    <row r="116">
      <c r="A116" s="3"/>
      <c r="B116" s="3"/>
      <c r="C116" s="2"/>
      <c r="D116" s="3"/>
      <c r="E116" s="3"/>
      <c r="F116" s="3"/>
      <c r="G116" s="3"/>
      <c r="H116" s="3"/>
      <c r="I116" s="3"/>
      <c r="J116" s="3"/>
      <c r="K116" s="3"/>
      <c r="L116" s="4"/>
      <c r="M116" s="4"/>
      <c r="N116" s="4"/>
      <c r="O116" s="3"/>
      <c r="P116" s="3"/>
      <c r="Q116" s="3"/>
      <c r="R116" s="3"/>
      <c r="S116" s="3"/>
      <c r="T116" s="3"/>
      <c r="U116" s="3"/>
      <c r="V116" s="3"/>
      <c r="W116" s="3"/>
    </row>
    <row r="117">
      <c r="A117" s="3"/>
      <c r="B117" s="3"/>
      <c r="C117" s="2"/>
      <c r="D117" s="3"/>
      <c r="E117" s="3"/>
      <c r="F117" s="3"/>
      <c r="G117" s="3"/>
      <c r="H117" s="3"/>
      <c r="I117" s="3"/>
      <c r="J117" s="3"/>
      <c r="K117" s="3"/>
      <c r="L117" s="4"/>
      <c r="M117" s="4"/>
      <c r="N117" s="4"/>
      <c r="O117" s="3"/>
      <c r="P117" s="3"/>
      <c r="Q117" s="3"/>
      <c r="R117" s="3"/>
      <c r="S117" s="3"/>
      <c r="T117" s="3"/>
      <c r="U117" s="3"/>
      <c r="V117" s="3"/>
      <c r="W117" s="3"/>
    </row>
    <row r="118">
      <c r="A118" s="3"/>
      <c r="B118" s="3"/>
      <c r="C118" s="2"/>
      <c r="D118" s="3"/>
      <c r="E118" s="3"/>
      <c r="F118" s="3"/>
      <c r="G118" s="3"/>
      <c r="H118" s="3"/>
      <c r="I118" s="3"/>
      <c r="J118" s="3"/>
      <c r="K118" s="3"/>
      <c r="L118" s="4"/>
      <c r="M118" s="4"/>
      <c r="N118" s="4"/>
      <c r="O118" s="3"/>
      <c r="P118" s="3"/>
      <c r="Q118" s="3"/>
      <c r="R118" s="3"/>
      <c r="S118" s="3"/>
      <c r="T118" s="3"/>
      <c r="U118" s="3"/>
      <c r="V118" s="3"/>
      <c r="W118" s="3"/>
    </row>
    <row r="119">
      <c r="A119" s="3"/>
      <c r="B119" s="3"/>
      <c r="C119" s="2"/>
      <c r="D119" s="3"/>
      <c r="E119" s="3"/>
      <c r="F119" s="3"/>
      <c r="G119" s="3"/>
      <c r="H119" s="3"/>
      <c r="I119" s="3"/>
      <c r="J119" s="3"/>
      <c r="K119" s="3"/>
      <c r="L119" s="4"/>
      <c r="M119" s="4"/>
      <c r="N119" s="4"/>
      <c r="O119" s="3"/>
      <c r="P119" s="3"/>
      <c r="Q119" s="3"/>
      <c r="R119" s="3"/>
      <c r="S119" s="3"/>
      <c r="T119" s="3"/>
      <c r="U119" s="3"/>
      <c r="V119" s="3"/>
      <c r="W119" s="3"/>
    </row>
    <row r="120">
      <c r="A120" s="3"/>
      <c r="B120" s="3"/>
      <c r="C120" s="2"/>
      <c r="D120" s="3"/>
      <c r="E120" s="3"/>
      <c r="F120" s="3"/>
      <c r="G120" s="3"/>
      <c r="H120" s="3"/>
      <c r="I120" s="3"/>
      <c r="J120" s="3"/>
      <c r="K120" s="3"/>
      <c r="L120" s="4"/>
      <c r="M120" s="4"/>
      <c r="N120" s="4"/>
      <c r="O120" s="3"/>
      <c r="P120" s="3"/>
      <c r="Q120" s="3"/>
      <c r="R120" s="3"/>
      <c r="S120" s="3"/>
      <c r="T120" s="3"/>
      <c r="U120" s="3"/>
      <c r="V120" s="3"/>
      <c r="W120" s="3"/>
    </row>
    <row r="121">
      <c r="A121" s="3"/>
      <c r="B121" s="3"/>
      <c r="C121" s="2"/>
      <c r="D121" s="3"/>
      <c r="E121" s="3"/>
      <c r="F121" s="3"/>
      <c r="G121" s="3"/>
      <c r="H121" s="3"/>
      <c r="I121" s="3"/>
      <c r="J121" s="3"/>
      <c r="K121" s="3"/>
      <c r="L121" s="4"/>
      <c r="M121" s="4"/>
      <c r="N121" s="4"/>
      <c r="O121" s="3"/>
      <c r="P121" s="3"/>
      <c r="Q121" s="3"/>
      <c r="R121" s="3"/>
      <c r="S121" s="3"/>
      <c r="T121" s="3"/>
      <c r="U121" s="3"/>
      <c r="V121" s="3"/>
      <c r="W121" s="3"/>
    </row>
    <row r="122">
      <c r="A122" s="3"/>
      <c r="B122" s="3"/>
      <c r="C122" s="2"/>
      <c r="D122" s="3"/>
      <c r="E122" s="3"/>
      <c r="F122" s="3"/>
      <c r="G122" s="3"/>
      <c r="H122" s="3"/>
      <c r="I122" s="3"/>
      <c r="J122" s="3"/>
      <c r="K122" s="3"/>
      <c r="L122" s="4"/>
      <c r="M122" s="4"/>
      <c r="N122" s="4"/>
      <c r="O122" s="3"/>
      <c r="P122" s="3"/>
      <c r="Q122" s="3"/>
      <c r="R122" s="3"/>
      <c r="S122" s="3"/>
      <c r="T122" s="3"/>
      <c r="U122" s="3"/>
      <c r="V122" s="3"/>
      <c r="W122" s="3"/>
    </row>
    <row r="123">
      <c r="A123" s="3"/>
      <c r="B123" s="3"/>
      <c r="C123" s="2"/>
      <c r="D123" s="3"/>
      <c r="E123" s="3"/>
      <c r="F123" s="3"/>
      <c r="G123" s="3"/>
      <c r="H123" s="3"/>
      <c r="I123" s="3"/>
      <c r="J123" s="3"/>
      <c r="K123" s="3"/>
      <c r="L123" s="4"/>
      <c r="M123" s="4"/>
      <c r="N123" s="4"/>
      <c r="O123" s="3"/>
      <c r="P123" s="3"/>
      <c r="Q123" s="3"/>
      <c r="R123" s="3"/>
      <c r="S123" s="3"/>
      <c r="T123" s="3"/>
      <c r="U123" s="3"/>
      <c r="V123" s="3"/>
      <c r="W123" s="3"/>
    </row>
    <row r="124">
      <c r="A124" s="3"/>
      <c r="B124" s="3"/>
      <c r="C124" s="2"/>
      <c r="D124" s="3"/>
      <c r="E124" s="3"/>
      <c r="F124" s="3"/>
      <c r="G124" s="3"/>
      <c r="H124" s="3"/>
      <c r="I124" s="3"/>
      <c r="J124" s="3"/>
      <c r="K124" s="3"/>
      <c r="L124" s="4"/>
      <c r="M124" s="4"/>
      <c r="N124" s="4"/>
      <c r="O124" s="3"/>
      <c r="P124" s="3"/>
      <c r="Q124" s="3"/>
      <c r="R124" s="3"/>
      <c r="S124" s="3"/>
      <c r="T124" s="3"/>
      <c r="U124" s="3"/>
      <c r="V124" s="3"/>
      <c r="W124" s="3"/>
    </row>
    <row r="125">
      <c r="A125" s="3"/>
      <c r="B125" s="3"/>
      <c r="C125" s="2"/>
      <c r="D125" s="3"/>
      <c r="E125" s="3"/>
      <c r="F125" s="3"/>
      <c r="G125" s="3"/>
      <c r="H125" s="3"/>
      <c r="I125" s="3"/>
      <c r="J125" s="3"/>
      <c r="K125" s="3"/>
      <c r="L125" s="4"/>
      <c r="M125" s="4"/>
      <c r="N125" s="4"/>
      <c r="O125" s="3"/>
      <c r="P125" s="3"/>
      <c r="Q125" s="3"/>
      <c r="R125" s="3"/>
      <c r="S125" s="3"/>
      <c r="T125" s="3"/>
      <c r="U125" s="3"/>
      <c r="V125" s="3"/>
      <c r="W125" s="3"/>
    </row>
    <row r="126">
      <c r="A126" s="3"/>
      <c r="B126" s="3"/>
      <c r="C126" s="2"/>
      <c r="D126" s="3"/>
      <c r="E126" s="3"/>
      <c r="F126" s="3"/>
      <c r="G126" s="3"/>
      <c r="H126" s="3"/>
      <c r="I126" s="3"/>
      <c r="J126" s="3"/>
      <c r="K126" s="3"/>
      <c r="L126" s="4"/>
      <c r="M126" s="4"/>
      <c r="N126" s="4"/>
      <c r="O126" s="3"/>
      <c r="P126" s="3"/>
      <c r="Q126" s="3"/>
      <c r="R126" s="3"/>
      <c r="S126" s="3"/>
      <c r="T126" s="3"/>
      <c r="U126" s="3"/>
      <c r="V126" s="3"/>
      <c r="W126" s="3"/>
    </row>
    <row r="127">
      <c r="A127" s="3"/>
      <c r="B127" s="3"/>
      <c r="C127" s="2"/>
      <c r="D127" s="3"/>
      <c r="E127" s="3"/>
      <c r="F127" s="3"/>
      <c r="G127" s="3"/>
      <c r="H127" s="3"/>
      <c r="I127" s="3"/>
      <c r="J127" s="3"/>
      <c r="K127" s="3"/>
      <c r="L127" s="4"/>
      <c r="M127" s="4"/>
      <c r="N127" s="4"/>
      <c r="O127" s="3"/>
      <c r="P127" s="3"/>
      <c r="Q127" s="3"/>
      <c r="R127" s="3"/>
      <c r="S127" s="3"/>
      <c r="T127" s="3"/>
      <c r="U127" s="3"/>
      <c r="V127" s="3"/>
      <c r="W127" s="3"/>
    </row>
    <row r="128">
      <c r="A128" s="3"/>
      <c r="B128" s="3"/>
      <c r="C128" s="2"/>
      <c r="D128" s="3"/>
      <c r="E128" s="3"/>
      <c r="F128" s="3"/>
      <c r="G128" s="3"/>
      <c r="H128" s="3"/>
      <c r="I128" s="3"/>
      <c r="J128" s="3"/>
      <c r="K128" s="3"/>
      <c r="L128" s="4"/>
      <c r="M128" s="4"/>
      <c r="N128" s="4"/>
      <c r="O128" s="3"/>
      <c r="P128" s="3"/>
      <c r="Q128" s="3"/>
      <c r="R128" s="3"/>
      <c r="S128" s="3"/>
      <c r="T128" s="3"/>
      <c r="U128" s="3"/>
      <c r="V128" s="3"/>
      <c r="W128" s="3"/>
    </row>
    <row r="129">
      <c r="A129" s="3"/>
      <c r="B129" s="3"/>
      <c r="C129" s="2"/>
      <c r="D129" s="3"/>
      <c r="E129" s="3"/>
      <c r="F129" s="3"/>
      <c r="G129" s="3"/>
      <c r="H129" s="3"/>
      <c r="I129" s="3"/>
      <c r="J129" s="3"/>
      <c r="K129" s="3"/>
      <c r="L129" s="4"/>
      <c r="M129" s="4"/>
      <c r="N129" s="4"/>
      <c r="O129" s="3"/>
      <c r="P129" s="3"/>
      <c r="Q129" s="3"/>
      <c r="R129" s="3"/>
      <c r="S129" s="3"/>
      <c r="T129" s="3"/>
      <c r="U129" s="3"/>
      <c r="V129" s="3"/>
      <c r="W129" s="3"/>
    </row>
    <row r="130">
      <c r="A130" s="3"/>
      <c r="B130" s="3"/>
      <c r="C130" s="2"/>
      <c r="D130" s="3"/>
      <c r="E130" s="3"/>
      <c r="F130" s="3"/>
      <c r="G130" s="3"/>
      <c r="H130" s="3"/>
      <c r="I130" s="3"/>
      <c r="J130" s="3"/>
      <c r="K130" s="3"/>
      <c r="L130" s="4"/>
      <c r="M130" s="4"/>
      <c r="N130" s="4"/>
      <c r="O130" s="3"/>
      <c r="P130" s="3"/>
      <c r="Q130" s="3"/>
      <c r="R130" s="3"/>
      <c r="S130" s="3"/>
      <c r="T130" s="3"/>
      <c r="U130" s="3"/>
      <c r="V130" s="3"/>
      <c r="W130" s="3"/>
    </row>
    <row r="131">
      <c r="A131" s="3"/>
      <c r="B131" s="3"/>
      <c r="C131" s="2"/>
      <c r="D131" s="3"/>
      <c r="E131" s="3"/>
      <c r="F131" s="3"/>
      <c r="G131" s="3"/>
      <c r="H131" s="3"/>
      <c r="I131" s="3"/>
      <c r="J131" s="3"/>
      <c r="K131" s="3"/>
      <c r="L131" s="4"/>
      <c r="M131" s="4"/>
      <c r="N131" s="4"/>
      <c r="O131" s="3"/>
      <c r="P131" s="3"/>
      <c r="Q131" s="3"/>
      <c r="R131" s="3"/>
      <c r="S131" s="3"/>
      <c r="T131" s="3"/>
      <c r="U131" s="3"/>
      <c r="V131" s="3"/>
      <c r="W131" s="3"/>
    </row>
  </sheetData>
  <mergeCells count="14">
    <mergeCell ref="A71:K71"/>
    <mergeCell ref="A51:K51"/>
    <mergeCell ref="A57:K57"/>
    <mergeCell ref="A62:K62"/>
    <mergeCell ref="A39:K39"/>
    <mergeCell ref="A45:K45"/>
    <mergeCell ref="A77:K77"/>
    <mergeCell ref="A1:B1"/>
    <mergeCell ref="A2:B2"/>
    <mergeCell ref="A5:K5"/>
    <mergeCell ref="A3:J3"/>
    <mergeCell ref="A11:K11"/>
    <mergeCell ref="A18:K18"/>
    <mergeCell ref="A33:K3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1.0"/>
    <col customWidth="1" min="2" max="2" width="31.0"/>
    <col customWidth="1" min="3" max="3" width="9.14"/>
    <col customWidth="1" min="4" max="4" width="15.14"/>
    <col customWidth="1" min="5" max="5" width="12.14"/>
    <col customWidth="1" min="6" max="7" width="11.14"/>
    <col customWidth="1" min="8" max="8" width="20.43"/>
    <col customWidth="1" min="9" max="9" width="36.71"/>
    <col customWidth="1" min="10" max="10" width="58.14"/>
    <col customWidth="1" min="11" max="22" width="17.29"/>
  </cols>
  <sheetData>
    <row r="1">
      <c r="A1" s="1" t="s">
        <v>2</v>
      </c>
      <c r="B1" s="3"/>
      <c r="C1" s="2"/>
      <c r="D1" s="3"/>
      <c r="E1" s="3"/>
      <c r="F1" s="3"/>
      <c r="G1" s="3"/>
      <c r="H1" s="3"/>
      <c r="I1" s="3"/>
      <c r="J1" s="3"/>
      <c r="K1" s="3"/>
      <c r="L1" s="3"/>
      <c r="M1" s="3"/>
      <c r="N1" s="3"/>
      <c r="O1" s="3"/>
      <c r="P1" s="3"/>
      <c r="Q1" s="3"/>
      <c r="R1" s="3"/>
      <c r="S1" s="3"/>
      <c r="T1" s="3"/>
      <c r="U1" s="3"/>
      <c r="V1" s="3"/>
    </row>
    <row r="2">
      <c r="A2" s="6" t="s">
        <v>3</v>
      </c>
      <c r="C2" s="2"/>
      <c r="D2" s="3"/>
      <c r="E2" s="3"/>
      <c r="F2" s="3"/>
      <c r="G2" s="3"/>
      <c r="H2" s="3"/>
      <c r="I2" s="3"/>
      <c r="J2" s="3"/>
      <c r="K2" s="3"/>
      <c r="L2" s="3"/>
      <c r="M2" s="3"/>
      <c r="N2" s="3"/>
      <c r="O2" s="3"/>
      <c r="P2" s="3"/>
      <c r="Q2" s="3"/>
      <c r="R2" s="3"/>
      <c r="S2" s="3"/>
      <c r="T2" s="3"/>
      <c r="U2" s="3"/>
      <c r="V2" s="3"/>
    </row>
    <row r="3">
      <c r="A3" s="6" t="s">
        <v>6</v>
      </c>
      <c r="K3" s="3"/>
      <c r="L3" s="3"/>
      <c r="M3" s="3"/>
      <c r="N3" s="3"/>
      <c r="O3" s="3"/>
      <c r="P3" s="3"/>
      <c r="Q3" s="3"/>
      <c r="R3" s="3"/>
      <c r="S3" s="3"/>
      <c r="T3" s="3"/>
      <c r="U3" s="3"/>
      <c r="V3" s="3"/>
    </row>
    <row r="4">
      <c r="A4" s="8"/>
      <c r="B4" s="3"/>
      <c r="C4" s="2"/>
      <c r="D4" s="3"/>
      <c r="E4" s="3"/>
      <c r="F4" s="3"/>
      <c r="G4" s="3"/>
      <c r="H4" s="3"/>
      <c r="I4" s="3"/>
      <c r="J4" s="3"/>
      <c r="K4" s="3"/>
      <c r="L4" s="3"/>
      <c r="M4" s="3"/>
      <c r="N4" s="3"/>
      <c r="O4" s="3"/>
      <c r="P4" s="3"/>
      <c r="Q4" s="3"/>
      <c r="R4" s="3"/>
      <c r="S4" s="3"/>
      <c r="T4" s="3"/>
      <c r="U4" s="3"/>
      <c r="V4" s="3"/>
    </row>
    <row r="5">
      <c r="A5" s="9" t="s">
        <v>8</v>
      </c>
      <c r="K5" s="3"/>
      <c r="L5" s="3"/>
      <c r="M5" s="3"/>
      <c r="N5" s="3"/>
      <c r="O5" s="3"/>
      <c r="P5" s="3"/>
      <c r="Q5" s="3"/>
      <c r="R5" s="3"/>
      <c r="S5" s="3"/>
      <c r="T5" s="3"/>
      <c r="U5" s="3"/>
      <c r="V5" s="3"/>
    </row>
    <row r="6">
      <c r="A6" s="10" t="s">
        <v>9</v>
      </c>
      <c r="B6" s="10" t="s">
        <v>10</v>
      </c>
      <c r="C6" s="11" t="s">
        <v>11</v>
      </c>
      <c r="D6" s="10" t="s">
        <v>12</v>
      </c>
      <c r="E6" s="10" t="s">
        <v>13</v>
      </c>
      <c r="F6" s="10" t="s">
        <v>14</v>
      </c>
      <c r="G6" s="12" t="s">
        <v>16</v>
      </c>
      <c r="H6" s="12" t="s">
        <v>18</v>
      </c>
      <c r="I6" s="12" t="s">
        <v>22</v>
      </c>
      <c r="J6" s="10" t="s">
        <v>19</v>
      </c>
      <c r="K6" s="15" t="s">
        <v>23</v>
      </c>
      <c r="L6" s="3"/>
      <c r="M6" s="3"/>
      <c r="N6" s="3"/>
      <c r="O6" s="3"/>
      <c r="P6" s="3"/>
      <c r="Q6" s="3"/>
      <c r="R6" s="3"/>
      <c r="S6" s="3"/>
      <c r="T6" s="3"/>
      <c r="U6" s="3"/>
      <c r="V6" s="3"/>
    </row>
    <row r="7">
      <c r="A7" s="16" t="s">
        <v>25</v>
      </c>
      <c r="B7" s="17" t="s">
        <v>26</v>
      </c>
      <c r="C7" s="18" t="s">
        <v>27</v>
      </c>
      <c r="D7" s="16">
        <v>4.0</v>
      </c>
      <c r="E7" s="16">
        <v>4.0</v>
      </c>
      <c r="F7" s="16">
        <v>100.0</v>
      </c>
      <c r="G7" s="16" t="s">
        <v>28</v>
      </c>
      <c r="H7" s="16"/>
      <c r="I7" s="20" t="str">
        <f>CONCATENATE("internal.",Configuration!B4)</f>
        <v>internal.test.atomia.com</v>
      </c>
      <c r="J7" s="3"/>
      <c r="K7" s="3"/>
      <c r="L7" s="3"/>
      <c r="M7" s="3"/>
      <c r="N7" s="3"/>
      <c r="O7" s="3"/>
      <c r="P7" s="3"/>
      <c r="Q7" s="3"/>
      <c r="R7" s="3"/>
      <c r="S7" s="3"/>
      <c r="T7" s="3"/>
      <c r="U7" s="3"/>
      <c r="V7" s="3"/>
    </row>
    <row r="8">
      <c r="A8" s="16" t="s">
        <v>33</v>
      </c>
      <c r="B8" s="17" t="s">
        <v>26</v>
      </c>
      <c r="C8" s="18" t="s">
        <v>27</v>
      </c>
      <c r="D8" s="16">
        <v>4.0</v>
      </c>
      <c r="E8" s="16">
        <v>4.0</v>
      </c>
      <c r="F8" s="16">
        <v>100.0</v>
      </c>
      <c r="G8" s="16" t="s">
        <v>34</v>
      </c>
      <c r="H8" s="16"/>
      <c r="I8" s="20" t="str">
        <f>CONCATENATE("public.",Configuration!B4)</f>
        <v>public.test.atomia.com</v>
      </c>
      <c r="J8" s="23"/>
      <c r="K8" s="3"/>
      <c r="L8" s="3"/>
      <c r="M8" s="3"/>
      <c r="N8" s="3"/>
      <c r="O8" s="3"/>
      <c r="P8" s="3"/>
      <c r="Q8" s="3"/>
      <c r="R8" s="3"/>
      <c r="S8" s="3"/>
      <c r="T8" s="3"/>
      <c r="U8" s="3"/>
      <c r="V8" s="3"/>
    </row>
    <row r="9">
      <c r="A9" s="25" t="s">
        <v>37</v>
      </c>
      <c r="B9" s="25" t="s">
        <v>26</v>
      </c>
      <c r="C9" s="27" t="s">
        <v>27</v>
      </c>
      <c r="D9" s="28">
        <v>2.0</v>
      </c>
      <c r="E9" s="28">
        <v>4.0</v>
      </c>
      <c r="F9" s="28">
        <v>50.0</v>
      </c>
      <c r="G9" s="25" t="s">
        <v>28</v>
      </c>
      <c r="H9" s="25"/>
      <c r="I9" s="30" t="str">
        <f>CONCATENATE("dc.",Configuration!B4)</f>
        <v>dc.test.atomia.com</v>
      </c>
      <c r="J9" s="25"/>
      <c r="K9" s="3"/>
      <c r="L9" s="3"/>
      <c r="M9" s="3"/>
      <c r="N9" s="3"/>
      <c r="O9" s="3"/>
      <c r="P9" s="3"/>
      <c r="Q9" s="3"/>
      <c r="R9" s="3"/>
      <c r="S9" s="3"/>
      <c r="T9" s="3"/>
      <c r="U9" s="3"/>
      <c r="V9" s="3"/>
    </row>
    <row r="10">
      <c r="A10" s="31" t="s">
        <v>41</v>
      </c>
      <c r="B10" s="16" t="s">
        <v>42</v>
      </c>
      <c r="C10" s="18" t="s">
        <v>27</v>
      </c>
      <c r="D10" s="31">
        <v>1.0</v>
      </c>
      <c r="E10" s="31">
        <v>1.0</v>
      </c>
      <c r="F10" s="31">
        <v>10.0</v>
      </c>
      <c r="G10" s="25" t="s">
        <v>34</v>
      </c>
      <c r="H10" s="25"/>
      <c r="I10" s="20" t="str">
        <f>CONCATENATE("puppet.",Configuration!B4)</f>
        <v>puppet.test.atomia.com</v>
      </c>
      <c r="J10" s="4"/>
      <c r="K10" s="3"/>
      <c r="L10" s="3"/>
      <c r="M10" s="3"/>
      <c r="N10" s="3"/>
      <c r="O10" s="3"/>
      <c r="P10" s="3"/>
      <c r="Q10" s="3"/>
      <c r="R10" s="3"/>
      <c r="S10" s="3"/>
      <c r="T10" s="3"/>
      <c r="U10" s="3"/>
      <c r="V10" s="3"/>
    </row>
    <row r="11">
      <c r="A11" s="31" t="s">
        <v>45</v>
      </c>
      <c r="B11" s="16" t="s">
        <v>42</v>
      </c>
      <c r="C11" s="18" t="s">
        <v>27</v>
      </c>
      <c r="D11" s="31">
        <v>4.0</v>
      </c>
      <c r="E11" s="31">
        <v>8.0</v>
      </c>
      <c r="F11" s="31">
        <v>100.0</v>
      </c>
      <c r="G11" s="16" t="s">
        <v>28</v>
      </c>
      <c r="H11" s="16"/>
      <c r="I11" s="20" t="str">
        <f>CONCATENATE("atdb.",Configuration!B4)</f>
        <v>atdb.test.atomia.com</v>
      </c>
      <c r="J11" s="3"/>
      <c r="K11" s="3"/>
      <c r="L11" s="3"/>
      <c r="M11" s="3"/>
      <c r="N11" s="3"/>
      <c r="O11" s="3"/>
      <c r="P11" s="3"/>
      <c r="Q11" s="3"/>
      <c r="R11" s="3"/>
      <c r="S11" s="3"/>
      <c r="T11" s="3"/>
      <c r="U11" s="3"/>
      <c r="V11" s="3"/>
    </row>
    <row r="12">
      <c r="A12" s="25" t="s">
        <v>48</v>
      </c>
      <c r="B12" s="32" t="s">
        <v>40</v>
      </c>
      <c r="C12" s="27" t="s">
        <v>27</v>
      </c>
      <c r="D12" s="28">
        <v>2.0</v>
      </c>
      <c r="E12" s="28">
        <v>4.0</v>
      </c>
      <c r="F12" s="28">
        <v>10.0</v>
      </c>
      <c r="G12" s="16" t="s">
        <v>28</v>
      </c>
      <c r="H12" s="25"/>
      <c r="I12" s="30" t="str">
        <f>CONCATENATE("domainreg.",Configuration!B4)</f>
        <v>domainreg.test.atomia.com</v>
      </c>
      <c r="J12" s="16"/>
      <c r="K12" s="3"/>
      <c r="L12" s="3"/>
      <c r="M12" s="3"/>
      <c r="N12" s="3"/>
      <c r="O12" s="3"/>
      <c r="P12" s="3"/>
      <c r="Q12" s="3"/>
      <c r="R12" s="3"/>
      <c r="S12" s="3"/>
      <c r="T12" s="3"/>
      <c r="U12" s="3"/>
      <c r="V12" s="3"/>
    </row>
    <row r="13">
      <c r="A13" s="28"/>
      <c r="B13" s="25"/>
      <c r="C13" s="27"/>
      <c r="D13" s="28"/>
      <c r="E13" s="28"/>
      <c r="F13" s="28"/>
      <c r="G13" s="25"/>
      <c r="H13" s="25"/>
      <c r="I13" s="30"/>
      <c r="J13" s="16"/>
      <c r="K13" s="3"/>
      <c r="L13" s="3"/>
      <c r="M13" s="3"/>
      <c r="N13" s="3"/>
      <c r="O13" s="3"/>
      <c r="P13" s="3"/>
      <c r="Q13" s="3"/>
      <c r="R13" s="3"/>
      <c r="S13" s="3"/>
      <c r="T13" s="3"/>
      <c r="U13" s="3"/>
      <c r="V13" s="3"/>
    </row>
    <row r="14">
      <c r="A14" s="25"/>
      <c r="B14" s="25"/>
      <c r="C14" s="27"/>
      <c r="D14" s="25"/>
      <c r="E14" s="25"/>
      <c r="F14" s="28"/>
      <c r="G14" s="25"/>
      <c r="H14" s="25"/>
      <c r="I14" s="30"/>
      <c r="J14" s="16"/>
      <c r="K14" s="16"/>
      <c r="L14" s="3"/>
      <c r="M14" s="3"/>
      <c r="N14" s="3"/>
      <c r="O14" s="3"/>
      <c r="P14" s="3"/>
      <c r="Q14" s="3"/>
      <c r="R14" s="3"/>
      <c r="S14" s="3"/>
      <c r="T14" s="3"/>
      <c r="U14" s="3"/>
      <c r="V14" s="3"/>
    </row>
    <row r="15">
      <c r="A15" s="25"/>
      <c r="B15" s="25"/>
      <c r="C15" s="27"/>
      <c r="D15" s="28"/>
      <c r="E15" s="28"/>
      <c r="F15" s="34"/>
      <c r="G15" s="25"/>
      <c r="H15" s="25"/>
      <c r="I15" s="30"/>
      <c r="J15" s="25"/>
      <c r="K15" s="16"/>
      <c r="L15" s="3"/>
      <c r="M15" s="3"/>
      <c r="N15" s="3"/>
      <c r="O15" s="3"/>
      <c r="P15" s="3"/>
      <c r="Q15" s="3"/>
      <c r="R15" s="3"/>
      <c r="S15" s="3"/>
      <c r="T15" s="3"/>
      <c r="U15" s="3"/>
      <c r="V15" s="3"/>
    </row>
    <row r="16">
      <c r="A16" s="3"/>
      <c r="B16" s="3"/>
      <c r="C16" s="2"/>
      <c r="D16" s="24"/>
      <c r="E16" s="24"/>
      <c r="F16" s="24"/>
      <c r="G16" s="24"/>
      <c r="H16" s="3"/>
      <c r="I16" s="3"/>
      <c r="J16" s="3"/>
      <c r="K16" s="3"/>
      <c r="L16" s="3"/>
      <c r="M16" s="3"/>
      <c r="N16" s="3"/>
      <c r="O16" s="3"/>
      <c r="P16" s="3"/>
      <c r="Q16" s="3"/>
      <c r="R16" s="3"/>
      <c r="S16" s="3"/>
      <c r="T16" s="3"/>
      <c r="U16" s="3"/>
      <c r="V16" s="3"/>
    </row>
    <row r="17">
      <c r="A17" s="7"/>
      <c r="B17" s="3"/>
      <c r="C17" s="2"/>
      <c r="D17" s="3"/>
      <c r="E17" s="3"/>
      <c r="F17" s="3"/>
      <c r="G17" s="3"/>
      <c r="H17" s="3"/>
      <c r="I17" s="3"/>
      <c r="J17" s="3"/>
      <c r="K17" s="3"/>
      <c r="L17" s="3"/>
      <c r="M17" s="3"/>
      <c r="N17" s="3"/>
      <c r="O17" s="3"/>
      <c r="P17" s="3"/>
      <c r="Q17" s="3"/>
      <c r="R17" s="3"/>
      <c r="S17" s="3"/>
      <c r="T17" s="3"/>
      <c r="U17" s="3"/>
      <c r="V17" s="3"/>
    </row>
    <row r="18">
      <c r="A18" s="3"/>
      <c r="B18" s="3"/>
      <c r="C18" s="2"/>
      <c r="D18" s="24"/>
      <c r="E18" s="24"/>
      <c r="F18" s="24"/>
      <c r="G18" s="24"/>
      <c r="H18" s="3"/>
      <c r="I18" s="3"/>
      <c r="J18" s="3"/>
      <c r="K18" s="3"/>
      <c r="L18" s="3"/>
      <c r="M18" s="3"/>
      <c r="N18" s="3"/>
      <c r="O18" s="3"/>
      <c r="P18" s="3"/>
      <c r="Q18" s="3"/>
      <c r="R18" s="3"/>
      <c r="S18" s="3"/>
      <c r="T18" s="3"/>
      <c r="U18" s="3"/>
      <c r="V18" s="3"/>
    </row>
    <row r="19">
      <c r="A19" s="3"/>
      <c r="B19" s="3"/>
      <c r="C19" s="2"/>
      <c r="D19" s="3"/>
      <c r="E19" s="3"/>
      <c r="F19" s="3"/>
      <c r="G19" s="3"/>
      <c r="H19" s="3"/>
      <c r="I19" s="3"/>
      <c r="J19" s="3"/>
      <c r="K19" s="3"/>
      <c r="L19" s="3"/>
      <c r="M19" s="3"/>
      <c r="N19" s="3"/>
      <c r="O19" s="3"/>
      <c r="P19" s="3"/>
      <c r="Q19" s="3"/>
      <c r="R19" s="3"/>
      <c r="S19" s="3"/>
      <c r="T19" s="3"/>
      <c r="U19" s="3"/>
      <c r="V19" s="3"/>
    </row>
    <row r="20">
      <c r="A20" s="3"/>
      <c r="B20" s="3"/>
      <c r="C20" s="2"/>
      <c r="D20" s="3"/>
      <c r="E20" s="3"/>
      <c r="F20" s="3"/>
      <c r="G20" s="3"/>
      <c r="H20" s="3"/>
      <c r="I20" s="3"/>
      <c r="J20" s="3"/>
      <c r="K20" s="3"/>
      <c r="L20" s="3"/>
      <c r="M20" s="3"/>
      <c r="N20" s="3"/>
      <c r="O20" s="3"/>
      <c r="P20" s="3"/>
      <c r="Q20" s="3"/>
      <c r="R20" s="3"/>
      <c r="S20" s="3"/>
      <c r="T20" s="3"/>
      <c r="U20" s="3"/>
      <c r="V20" s="3"/>
    </row>
    <row r="21">
      <c r="A21" s="3"/>
      <c r="B21" s="3"/>
      <c r="C21" s="2"/>
      <c r="D21" s="3"/>
      <c r="E21" s="3"/>
      <c r="F21" s="3"/>
      <c r="G21" s="3"/>
      <c r="H21" s="3"/>
      <c r="I21" s="3"/>
      <c r="J21" s="3"/>
      <c r="K21" s="3"/>
      <c r="L21" s="3"/>
      <c r="M21" s="3"/>
      <c r="N21" s="3"/>
      <c r="O21" s="3"/>
      <c r="P21" s="3"/>
      <c r="Q21" s="3"/>
      <c r="R21" s="3"/>
      <c r="S21" s="3"/>
      <c r="T21" s="3"/>
      <c r="U21" s="3"/>
      <c r="V21" s="3"/>
    </row>
    <row r="22">
      <c r="A22" s="16"/>
      <c r="B22" s="16"/>
      <c r="C22" s="18"/>
      <c r="D22" s="31"/>
      <c r="E22" s="16"/>
      <c r="F22" s="16"/>
      <c r="G22" s="25"/>
      <c r="H22" s="16"/>
      <c r="I22" s="20"/>
      <c r="J22" s="17"/>
      <c r="K22" s="3"/>
      <c r="L22" s="3"/>
      <c r="M22" s="3"/>
      <c r="N22" s="3"/>
      <c r="O22" s="3"/>
      <c r="P22" s="3"/>
      <c r="Q22" s="3"/>
      <c r="R22" s="3"/>
      <c r="S22" s="3"/>
      <c r="T22" s="3"/>
      <c r="U22" s="3"/>
      <c r="V22" s="3"/>
    </row>
    <row r="23">
      <c r="A23" s="3"/>
      <c r="B23" s="3"/>
      <c r="C23" s="2"/>
      <c r="D23" s="3"/>
      <c r="E23" s="3"/>
      <c r="F23" s="3"/>
      <c r="G23" s="3"/>
      <c r="H23" s="3"/>
      <c r="I23" s="3"/>
      <c r="J23" s="3"/>
      <c r="K23" s="3"/>
      <c r="L23" s="3"/>
      <c r="M23" s="3"/>
      <c r="N23" s="3"/>
      <c r="O23" s="3"/>
      <c r="P23" s="3"/>
      <c r="Q23" s="3"/>
      <c r="R23" s="3"/>
      <c r="S23" s="3"/>
      <c r="T23" s="3"/>
      <c r="U23" s="3"/>
      <c r="V23" s="3"/>
    </row>
    <row r="24">
      <c r="A24" s="3"/>
      <c r="B24" s="3"/>
      <c r="C24" s="2"/>
      <c r="D24" s="3"/>
      <c r="E24" s="3"/>
      <c r="F24" s="3"/>
      <c r="G24" s="3"/>
      <c r="H24" s="3"/>
      <c r="I24" s="3"/>
      <c r="J24" s="3"/>
      <c r="K24" s="3"/>
      <c r="L24" s="3"/>
      <c r="M24" s="3"/>
      <c r="N24" s="3"/>
      <c r="O24" s="3"/>
      <c r="P24" s="3"/>
      <c r="Q24" s="3"/>
      <c r="R24" s="3"/>
      <c r="S24" s="3"/>
      <c r="T24" s="3"/>
      <c r="U24" s="3"/>
      <c r="V24" s="3"/>
    </row>
    <row r="25">
      <c r="A25" s="3"/>
      <c r="B25" s="3"/>
      <c r="C25" s="2"/>
      <c r="D25" s="3"/>
      <c r="E25" s="3"/>
      <c r="F25" s="3"/>
      <c r="G25" s="3"/>
      <c r="H25" s="3"/>
      <c r="I25" s="3"/>
      <c r="J25" s="3"/>
      <c r="K25" s="3"/>
      <c r="L25" s="3"/>
      <c r="M25" s="3"/>
      <c r="N25" s="3"/>
      <c r="O25" s="3"/>
      <c r="P25" s="3"/>
      <c r="Q25" s="3"/>
      <c r="R25" s="3"/>
      <c r="S25" s="3"/>
      <c r="T25" s="3"/>
      <c r="U25" s="3"/>
      <c r="V25" s="3"/>
    </row>
    <row r="26">
      <c r="A26" s="3"/>
      <c r="B26" s="3"/>
      <c r="C26" s="2"/>
      <c r="D26" s="3"/>
      <c r="E26" s="3"/>
      <c r="F26" s="3"/>
      <c r="G26" s="3"/>
      <c r="H26" s="3"/>
      <c r="I26" s="3"/>
      <c r="J26" s="3"/>
      <c r="K26" s="3"/>
      <c r="L26" s="3"/>
      <c r="M26" s="3"/>
      <c r="N26" s="3"/>
      <c r="O26" s="3"/>
      <c r="P26" s="3"/>
      <c r="Q26" s="3"/>
      <c r="R26" s="3"/>
      <c r="S26" s="3"/>
      <c r="T26" s="3"/>
      <c r="U26" s="3"/>
      <c r="V26" s="3"/>
    </row>
    <row r="27">
      <c r="A27" s="3"/>
      <c r="B27" s="3"/>
      <c r="C27" s="2"/>
      <c r="D27" s="3"/>
      <c r="E27" s="3"/>
      <c r="F27" s="3"/>
      <c r="G27" s="3"/>
      <c r="H27" s="3"/>
      <c r="I27" s="3"/>
      <c r="J27" s="3"/>
      <c r="K27" s="3"/>
      <c r="L27" s="3"/>
      <c r="M27" s="3"/>
      <c r="N27" s="3"/>
      <c r="O27" s="3"/>
      <c r="P27" s="3"/>
      <c r="Q27" s="3"/>
      <c r="R27" s="3"/>
      <c r="S27" s="3"/>
      <c r="T27" s="3"/>
      <c r="U27" s="3"/>
      <c r="V27" s="3"/>
    </row>
    <row r="28">
      <c r="A28" s="3"/>
      <c r="B28" s="3"/>
      <c r="C28" s="2"/>
      <c r="D28" s="3"/>
      <c r="E28" s="3"/>
      <c r="F28" s="3"/>
      <c r="G28" s="3"/>
      <c r="H28" s="3"/>
      <c r="I28" s="3"/>
      <c r="J28" s="3"/>
      <c r="K28" s="3"/>
      <c r="L28" s="3"/>
      <c r="M28" s="3"/>
      <c r="N28" s="3"/>
      <c r="O28" s="3"/>
      <c r="P28" s="3"/>
      <c r="Q28" s="3"/>
      <c r="R28" s="3"/>
      <c r="S28" s="3"/>
      <c r="T28" s="3"/>
      <c r="U28" s="3"/>
      <c r="V28" s="3"/>
    </row>
    <row r="29">
      <c r="A29" s="3"/>
      <c r="B29" s="3"/>
      <c r="C29" s="2"/>
      <c r="D29" s="3"/>
      <c r="E29" s="3"/>
      <c r="F29" s="3"/>
      <c r="G29" s="3"/>
      <c r="H29" s="3"/>
      <c r="I29" s="3"/>
      <c r="J29" s="3"/>
      <c r="K29" s="3"/>
      <c r="L29" s="3"/>
      <c r="M29" s="3"/>
      <c r="N29" s="3"/>
      <c r="O29" s="3"/>
      <c r="P29" s="3"/>
      <c r="Q29" s="3"/>
      <c r="R29" s="3"/>
      <c r="S29" s="3"/>
      <c r="T29" s="3"/>
      <c r="U29" s="3"/>
      <c r="V29" s="3"/>
    </row>
    <row r="30">
      <c r="A30" s="3"/>
      <c r="B30" s="3"/>
      <c r="C30" s="2"/>
      <c r="D30" s="3"/>
      <c r="E30" s="3"/>
      <c r="F30" s="3"/>
      <c r="G30" s="3"/>
      <c r="H30" s="3"/>
      <c r="I30" s="3"/>
      <c r="J30" s="3"/>
      <c r="K30" s="3"/>
      <c r="L30" s="3"/>
      <c r="M30" s="3"/>
      <c r="N30" s="3"/>
      <c r="O30" s="3"/>
      <c r="P30" s="3"/>
      <c r="Q30" s="3"/>
      <c r="R30" s="3"/>
      <c r="S30" s="3"/>
      <c r="T30" s="3"/>
      <c r="U30" s="3"/>
      <c r="V30" s="3"/>
    </row>
    <row r="31">
      <c r="A31" s="3"/>
      <c r="B31" s="3"/>
      <c r="C31" s="2"/>
      <c r="D31" s="3"/>
      <c r="E31" s="3"/>
      <c r="F31" s="3"/>
      <c r="G31" s="3"/>
      <c r="H31" s="3"/>
      <c r="I31" s="3"/>
      <c r="J31" s="3"/>
      <c r="K31" s="3"/>
      <c r="L31" s="3"/>
      <c r="M31" s="3"/>
      <c r="N31" s="3"/>
      <c r="O31" s="3"/>
      <c r="P31" s="3"/>
      <c r="Q31" s="3"/>
      <c r="R31" s="3"/>
      <c r="S31" s="3"/>
      <c r="T31" s="3"/>
      <c r="U31" s="3"/>
      <c r="V31" s="3"/>
    </row>
    <row r="32">
      <c r="A32" s="3"/>
      <c r="B32" s="3"/>
      <c r="C32" s="2"/>
      <c r="D32" s="3"/>
      <c r="E32" s="3"/>
      <c r="F32" s="3"/>
      <c r="G32" s="3"/>
      <c r="H32" s="3"/>
      <c r="I32" s="3"/>
      <c r="J32" s="3"/>
      <c r="K32" s="3"/>
      <c r="L32" s="3"/>
      <c r="M32" s="3"/>
      <c r="N32" s="3"/>
      <c r="O32" s="3"/>
      <c r="P32" s="3"/>
      <c r="Q32" s="3"/>
      <c r="R32" s="3"/>
      <c r="S32" s="3"/>
      <c r="T32" s="3"/>
      <c r="U32" s="3"/>
      <c r="V32" s="3"/>
    </row>
    <row r="33">
      <c r="A33" s="3"/>
      <c r="B33" s="3"/>
      <c r="C33" s="2"/>
      <c r="D33" s="3"/>
      <c r="E33" s="3"/>
      <c r="F33" s="3"/>
      <c r="G33" s="3"/>
      <c r="H33" s="3"/>
      <c r="I33" s="3"/>
      <c r="J33" s="3"/>
      <c r="K33" s="3"/>
      <c r="L33" s="3"/>
      <c r="M33" s="3"/>
      <c r="N33" s="3"/>
      <c r="O33" s="3"/>
      <c r="P33" s="3"/>
      <c r="Q33" s="3"/>
      <c r="R33" s="3"/>
      <c r="S33" s="3"/>
      <c r="T33" s="3"/>
      <c r="U33" s="3"/>
      <c r="V33" s="3"/>
    </row>
    <row r="34">
      <c r="A34" s="3"/>
      <c r="B34" s="3"/>
      <c r="C34" s="2"/>
      <c r="D34" s="3"/>
      <c r="E34" s="3"/>
      <c r="F34" s="3"/>
      <c r="G34" s="3"/>
      <c r="H34" s="3"/>
      <c r="I34" s="3"/>
      <c r="J34" s="3"/>
      <c r="K34" s="3"/>
      <c r="L34" s="3"/>
      <c r="M34" s="3"/>
      <c r="N34" s="3"/>
      <c r="O34" s="3"/>
      <c r="P34" s="3"/>
      <c r="Q34" s="3"/>
      <c r="R34" s="3"/>
      <c r="S34" s="3"/>
      <c r="T34" s="3"/>
      <c r="U34" s="3"/>
      <c r="V34" s="3"/>
    </row>
    <row r="35">
      <c r="A35" s="3"/>
      <c r="B35" s="3"/>
      <c r="C35" s="2"/>
      <c r="D35" s="3"/>
      <c r="E35" s="3"/>
      <c r="F35" s="3"/>
      <c r="G35" s="3"/>
      <c r="H35" s="3"/>
      <c r="I35" s="3"/>
      <c r="J35" s="3"/>
      <c r="K35" s="3"/>
      <c r="L35" s="3"/>
      <c r="M35" s="3"/>
      <c r="N35" s="3"/>
      <c r="O35" s="3"/>
      <c r="P35" s="3"/>
      <c r="Q35" s="3"/>
      <c r="R35" s="3"/>
      <c r="S35" s="3"/>
      <c r="T35" s="3"/>
      <c r="U35" s="3"/>
      <c r="V35" s="3"/>
    </row>
    <row r="36">
      <c r="A36" s="3"/>
      <c r="B36" s="3"/>
      <c r="C36" s="2"/>
      <c r="D36" s="3"/>
      <c r="E36" s="3"/>
      <c r="F36" s="3"/>
      <c r="G36" s="3"/>
      <c r="H36" s="3"/>
      <c r="I36" s="3"/>
      <c r="J36" s="3"/>
      <c r="K36" s="3"/>
      <c r="L36" s="3"/>
      <c r="M36" s="3"/>
      <c r="N36" s="3"/>
      <c r="O36" s="3"/>
      <c r="P36" s="3"/>
      <c r="Q36" s="3"/>
      <c r="R36" s="3"/>
      <c r="S36" s="3"/>
      <c r="T36" s="3"/>
      <c r="U36" s="3"/>
      <c r="V36" s="3"/>
    </row>
    <row r="37">
      <c r="A37" s="3"/>
      <c r="B37" s="3"/>
      <c r="C37" s="2"/>
      <c r="D37" s="3"/>
      <c r="E37" s="3"/>
      <c r="F37" s="3"/>
      <c r="G37" s="3"/>
      <c r="H37" s="3"/>
      <c r="I37" s="3"/>
      <c r="J37" s="3"/>
      <c r="K37" s="3"/>
      <c r="L37" s="3"/>
      <c r="M37" s="3"/>
      <c r="N37" s="3"/>
      <c r="O37" s="3"/>
      <c r="P37" s="3"/>
      <c r="Q37" s="3"/>
      <c r="R37" s="3"/>
      <c r="S37" s="3"/>
      <c r="T37" s="3"/>
      <c r="U37" s="3"/>
      <c r="V37" s="3"/>
    </row>
    <row r="38">
      <c r="A38" s="3"/>
      <c r="B38" s="3"/>
      <c r="C38" s="2"/>
      <c r="D38" s="3"/>
      <c r="E38" s="3"/>
      <c r="F38" s="3"/>
      <c r="G38" s="3"/>
      <c r="H38" s="3"/>
      <c r="I38" s="3"/>
      <c r="J38" s="3"/>
      <c r="K38" s="3"/>
      <c r="L38" s="3"/>
      <c r="M38" s="3"/>
      <c r="N38" s="3"/>
      <c r="O38" s="3"/>
      <c r="P38" s="3"/>
      <c r="Q38" s="3"/>
      <c r="R38" s="3"/>
      <c r="S38" s="3"/>
      <c r="T38" s="3"/>
      <c r="U38" s="3"/>
      <c r="V38" s="3"/>
    </row>
    <row r="39">
      <c r="A39" s="3"/>
      <c r="B39" s="3"/>
      <c r="C39" s="2"/>
      <c r="D39" s="3"/>
      <c r="E39" s="3"/>
      <c r="F39" s="3"/>
      <c r="G39" s="3"/>
      <c r="H39" s="3"/>
      <c r="I39" s="3"/>
      <c r="J39" s="3"/>
      <c r="K39" s="3"/>
      <c r="L39" s="3"/>
      <c r="M39" s="3"/>
      <c r="N39" s="3"/>
      <c r="O39" s="3"/>
      <c r="P39" s="3"/>
      <c r="Q39" s="3"/>
      <c r="R39" s="3"/>
      <c r="S39" s="3"/>
      <c r="T39" s="3"/>
      <c r="U39" s="3"/>
      <c r="V39" s="3"/>
    </row>
    <row r="40">
      <c r="A40" s="3"/>
      <c r="B40" s="3"/>
      <c r="C40" s="2"/>
      <c r="D40" s="3"/>
      <c r="E40" s="3"/>
      <c r="F40" s="3"/>
      <c r="G40" s="3"/>
      <c r="H40" s="3"/>
      <c r="I40" s="3"/>
      <c r="J40" s="3"/>
      <c r="K40" s="3"/>
      <c r="L40" s="3"/>
      <c r="M40" s="3"/>
      <c r="N40" s="3"/>
      <c r="O40" s="3"/>
      <c r="P40" s="3"/>
      <c r="Q40" s="3"/>
      <c r="R40" s="3"/>
      <c r="S40" s="3"/>
      <c r="T40" s="3"/>
      <c r="U40" s="3"/>
      <c r="V40" s="3"/>
    </row>
    <row r="41">
      <c r="A41" s="3"/>
      <c r="B41" s="3"/>
      <c r="C41" s="2"/>
      <c r="D41" s="3"/>
      <c r="E41" s="3"/>
      <c r="F41" s="3"/>
      <c r="G41" s="3"/>
      <c r="H41" s="3"/>
      <c r="I41" s="3"/>
      <c r="J41" s="3"/>
      <c r="K41" s="3"/>
      <c r="L41" s="3"/>
      <c r="M41" s="3"/>
      <c r="N41" s="3"/>
      <c r="O41" s="3"/>
      <c r="P41" s="3"/>
      <c r="Q41" s="3"/>
      <c r="R41" s="3"/>
      <c r="S41" s="3"/>
      <c r="T41" s="3"/>
      <c r="U41" s="3"/>
      <c r="V41" s="3"/>
    </row>
    <row r="42">
      <c r="A42" s="3"/>
      <c r="B42" s="3"/>
      <c r="C42" s="2"/>
      <c r="D42" s="3"/>
      <c r="E42" s="3"/>
      <c r="F42" s="3"/>
      <c r="G42" s="3"/>
      <c r="H42" s="3"/>
      <c r="I42" s="3"/>
      <c r="J42" s="3"/>
      <c r="K42" s="3"/>
      <c r="L42" s="3"/>
      <c r="M42" s="3"/>
      <c r="N42" s="3"/>
      <c r="O42" s="3"/>
      <c r="P42" s="3"/>
      <c r="Q42" s="3"/>
      <c r="R42" s="3"/>
      <c r="S42" s="3"/>
      <c r="T42" s="3"/>
      <c r="U42" s="3"/>
      <c r="V42" s="3"/>
    </row>
    <row r="43">
      <c r="A43" s="3"/>
      <c r="B43" s="3"/>
      <c r="C43" s="2"/>
      <c r="D43" s="3"/>
      <c r="E43" s="3"/>
      <c r="F43" s="3"/>
      <c r="G43" s="3"/>
      <c r="H43" s="3"/>
      <c r="I43" s="3"/>
      <c r="J43" s="3"/>
      <c r="K43" s="3"/>
      <c r="L43" s="3"/>
      <c r="M43" s="3"/>
      <c r="N43" s="3"/>
      <c r="O43" s="3"/>
      <c r="P43" s="3"/>
      <c r="Q43" s="3"/>
      <c r="R43" s="3"/>
      <c r="S43" s="3"/>
      <c r="T43" s="3"/>
      <c r="U43" s="3"/>
      <c r="V43" s="3"/>
    </row>
    <row r="44">
      <c r="A44" s="3"/>
      <c r="B44" s="3"/>
      <c r="C44" s="2"/>
      <c r="D44" s="3"/>
      <c r="E44" s="3"/>
      <c r="F44" s="3"/>
      <c r="G44" s="3"/>
      <c r="H44" s="3"/>
      <c r="I44" s="3"/>
      <c r="J44" s="3"/>
      <c r="K44" s="3"/>
      <c r="L44" s="3"/>
      <c r="M44" s="3"/>
      <c r="N44" s="3"/>
      <c r="O44" s="3"/>
      <c r="P44" s="3"/>
      <c r="Q44" s="3"/>
      <c r="R44" s="3"/>
      <c r="S44" s="3"/>
      <c r="T44" s="3"/>
      <c r="U44" s="3"/>
      <c r="V44" s="3"/>
    </row>
    <row r="45">
      <c r="A45" s="3"/>
      <c r="B45" s="3"/>
      <c r="C45" s="2"/>
      <c r="D45" s="3"/>
      <c r="E45" s="3"/>
      <c r="F45" s="3"/>
      <c r="G45" s="3"/>
      <c r="H45" s="3"/>
      <c r="I45" s="3"/>
      <c r="J45" s="3"/>
      <c r="K45" s="3"/>
      <c r="L45" s="3"/>
      <c r="M45" s="3"/>
      <c r="N45" s="3"/>
      <c r="O45" s="3"/>
      <c r="P45" s="3"/>
      <c r="Q45" s="3"/>
      <c r="R45" s="3"/>
      <c r="S45" s="3"/>
      <c r="T45" s="3"/>
      <c r="U45" s="3"/>
      <c r="V45" s="3"/>
    </row>
    <row r="46">
      <c r="A46" s="3"/>
      <c r="B46" s="3"/>
      <c r="C46" s="2"/>
      <c r="D46" s="3"/>
      <c r="E46" s="3"/>
      <c r="F46" s="3"/>
      <c r="G46" s="3"/>
      <c r="H46" s="3"/>
      <c r="I46" s="3"/>
      <c r="J46" s="3"/>
      <c r="K46" s="3"/>
      <c r="L46" s="3"/>
      <c r="M46" s="3"/>
      <c r="N46" s="3"/>
      <c r="O46" s="3"/>
      <c r="P46" s="3"/>
      <c r="Q46" s="3"/>
      <c r="R46" s="3"/>
      <c r="S46" s="3"/>
      <c r="T46" s="3"/>
      <c r="U46" s="3"/>
      <c r="V46" s="3"/>
    </row>
    <row r="47">
      <c r="A47" s="3"/>
      <c r="B47" s="3"/>
      <c r="C47" s="2"/>
      <c r="D47" s="3"/>
      <c r="E47" s="3"/>
      <c r="F47" s="3"/>
      <c r="G47" s="3"/>
      <c r="H47" s="3"/>
      <c r="I47" s="3"/>
      <c r="J47" s="3"/>
      <c r="K47" s="3"/>
      <c r="L47" s="3"/>
      <c r="M47" s="3"/>
      <c r="N47" s="3"/>
      <c r="O47" s="3"/>
      <c r="P47" s="3"/>
      <c r="Q47" s="3"/>
      <c r="R47" s="3"/>
      <c r="S47" s="3"/>
      <c r="T47" s="3"/>
      <c r="U47" s="3"/>
      <c r="V47" s="3"/>
    </row>
    <row r="48">
      <c r="A48" s="3"/>
      <c r="B48" s="3"/>
      <c r="C48" s="2"/>
      <c r="D48" s="3"/>
      <c r="E48" s="3"/>
      <c r="F48" s="3"/>
      <c r="G48" s="3"/>
      <c r="H48" s="3"/>
      <c r="I48" s="3"/>
      <c r="J48" s="3"/>
      <c r="K48" s="3"/>
      <c r="L48" s="3"/>
      <c r="M48" s="3"/>
      <c r="N48" s="3"/>
      <c r="O48" s="3"/>
      <c r="P48" s="3"/>
      <c r="Q48" s="3"/>
      <c r="R48" s="3"/>
      <c r="S48" s="3"/>
      <c r="T48" s="3"/>
      <c r="U48" s="3"/>
      <c r="V48" s="3"/>
    </row>
    <row r="49">
      <c r="A49" s="3"/>
      <c r="B49" s="3"/>
      <c r="C49" s="2"/>
      <c r="D49" s="3"/>
      <c r="E49" s="3"/>
      <c r="F49" s="3"/>
      <c r="G49" s="3"/>
      <c r="H49" s="3"/>
      <c r="I49" s="3"/>
      <c r="J49" s="3"/>
      <c r="K49" s="3"/>
      <c r="L49" s="3"/>
      <c r="M49" s="3"/>
      <c r="N49" s="3"/>
      <c r="O49" s="3"/>
      <c r="P49" s="3"/>
      <c r="Q49" s="3"/>
      <c r="R49" s="3"/>
      <c r="S49" s="3"/>
      <c r="T49" s="3"/>
      <c r="U49" s="3"/>
      <c r="V49" s="3"/>
    </row>
    <row r="50">
      <c r="A50" s="3"/>
      <c r="B50" s="3"/>
      <c r="C50" s="2"/>
      <c r="D50" s="3"/>
      <c r="E50" s="3"/>
      <c r="F50" s="3"/>
      <c r="G50" s="3"/>
      <c r="H50" s="3"/>
      <c r="I50" s="3"/>
      <c r="J50" s="3"/>
      <c r="K50" s="3"/>
      <c r="L50" s="3"/>
      <c r="M50" s="3"/>
      <c r="N50" s="3"/>
      <c r="O50" s="3"/>
      <c r="P50" s="3"/>
      <c r="Q50" s="3"/>
      <c r="R50" s="3"/>
      <c r="S50" s="3"/>
      <c r="T50" s="3"/>
      <c r="U50" s="3"/>
      <c r="V50" s="3"/>
    </row>
    <row r="51">
      <c r="A51" s="3"/>
      <c r="B51" s="3"/>
      <c r="C51" s="2"/>
      <c r="D51" s="3"/>
      <c r="E51" s="3"/>
      <c r="F51" s="3"/>
      <c r="G51" s="3"/>
      <c r="H51" s="3"/>
      <c r="I51" s="3"/>
      <c r="J51" s="3"/>
      <c r="K51" s="3"/>
      <c r="L51" s="3"/>
      <c r="M51" s="3"/>
      <c r="N51" s="3"/>
      <c r="O51" s="3"/>
      <c r="P51" s="3"/>
      <c r="Q51" s="3"/>
      <c r="R51" s="3"/>
      <c r="S51" s="3"/>
      <c r="T51" s="3"/>
      <c r="U51" s="3"/>
      <c r="V51" s="3"/>
    </row>
    <row r="52">
      <c r="A52" s="3"/>
      <c r="B52" s="3"/>
      <c r="C52" s="2"/>
      <c r="D52" s="3"/>
      <c r="E52" s="3"/>
      <c r="F52" s="3"/>
      <c r="G52" s="3"/>
      <c r="H52" s="3"/>
      <c r="I52" s="3"/>
      <c r="J52" s="3"/>
      <c r="K52" s="3"/>
      <c r="L52" s="3"/>
      <c r="M52" s="3"/>
      <c r="N52" s="3"/>
      <c r="O52" s="3"/>
      <c r="P52" s="3"/>
      <c r="Q52" s="3"/>
      <c r="R52" s="3"/>
      <c r="S52" s="3"/>
      <c r="T52" s="3"/>
      <c r="U52" s="3"/>
      <c r="V52" s="3"/>
    </row>
    <row r="53">
      <c r="A53" s="3"/>
      <c r="B53" s="3"/>
      <c r="C53" s="2"/>
      <c r="D53" s="3"/>
      <c r="E53" s="3"/>
      <c r="F53" s="3"/>
      <c r="G53" s="3"/>
      <c r="H53" s="3"/>
      <c r="I53" s="3"/>
      <c r="J53" s="3"/>
      <c r="K53" s="3"/>
      <c r="L53" s="3"/>
      <c r="M53" s="3"/>
      <c r="N53" s="3"/>
      <c r="O53" s="3"/>
      <c r="P53" s="3"/>
      <c r="Q53" s="3"/>
      <c r="R53" s="3"/>
      <c r="S53" s="3"/>
      <c r="T53" s="3"/>
      <c r="U53" s="3"/>
      <c r="V53" s="3"/>
    </row>
    <row r="54">
      <c r="A54" s="3"/>
      <c r="B54" s="3"/>
      <c r="C54" s="2"/>
      <c r="D54" s="3"/>
      <c r="E54" s="3"/>
      <c r="F54" s="3"/>
      <c r="G54" s="3"/>
      <c r="H54" s="3"/>
      <c r="I54" s="3"/>
      <c r="J54" s="3"/>
      <c r="K54" s="3"/>
      <c r="L54" s="3"/>
      <c r="M54" s="3"/>
      <c r="N54" s="3"/>
      <c r="O54" s="3"/>
      <c r="P54" s="3"/>
      <c r="Q54" s="3"/>
      <c r="R54" s="3"/>
      <c r="S54" s="3"/>
      <c r="T54" s="3"/>
      <c r="U54" s="3"/>
      <c r="V54" s="3"/>
    </row>
    <row r="55">
      <c r="A55" s="3"/>
      <c r="B55" s="3"/>
      <c r="C55" s="2"/>
      <c r="D55" s="3"/>
      <c r="E55" s="3"/>
      <c r="F55" s="3"/>
      <c r="G55" s="3"/>
      <c r="H55" s="3"/>
      <c r="I55" s="3"/>
      <c r="J55" s="3"/>
      <c r="K55" s="3"/>
      <c r="L55" s="3"/>
      <c r="M55" s="3"/>
      <c r="N55" s="3"/>
      <c r="O55" s="3"/>
      <c r="P55" s="3"/>
      <c r="Q55" s="3"/>
      <c r="R55" s="3"/>
      <c r="S55" s="3"/>
      <c r="T55" s="3"/>
      <c r="U55" s="3"/>
      <c r="V55" s="3"/>
    </row>
    <row r="56">
      <c r="A56" s="3"/>
      <c r="B56" s="3"/>
      <c r="C56" s="2"/>
      <c r="D56" s="3"/>
      <c r="E56" s="3"/>
      <c r="F56" s="3"/>
      <c r="G56" s="3"/>
      <c r="H56" s="3"/>
      <c r="I56" s="3"/>
      <c r="J56" s="3"/>
      <c r="K56" s="3"/>
      <c r="L56" s="3"/>
      <c r="M56" s="3"/>
      <c r="N56" s="3"/>
      <c r="O56" s="3"/>
      <c r="P56" s="3"/>
      <c r="Q56" s="3"/>
      <c r="R56" s="3"/>
      <c r="S56" s="3"/>
      <c r="T56" s="3"/>
      <c r="U56" s="3"/>
      <c r="V56" s="3"/>
    </row>
    <row r="57">
      <c r="A57" s="3"/>
      <c r="B57" s="3"/>
      <c r="C57" s="2"/>
      <c r="D57" s="3"/>
      <c r="E57" s="3"/>
      <c r="F57" s="3"/>
      <c r="G57" s="3"/>
      <c r="H57" s="3"/>
      <c r="I57" s="3"/>
      <c r="J57" s="3"/>
      <c r="K57" s="3"/>
      <c r="L57" s="3"/>
      <c r="M57" s="3"/>
      <c r="N57" s="3"/>
      <c r="O57" s="3"/>
      <c r="P57" s="3"/>
      <c r="Q57" s="3"/>
      <c r="R57" s="3"/>
      <c r="S57" s="3"/>
      <c r="T57" s="3"/>
      <c r="U57" s="3"/>
      <c r="V57" s="3"/>
    </row>
    <row r="58">
      <c r="A58" s="3"/>
      <c r="B58" s="3"/>
      <c r="C58" s="2"/>
      <c r="D58" s="3"/>
      <c r="E58" s="3"/>
      <c r="F58" s="3"/>
      <c r="G58" s="3"/>
      <c r="H58" s="3"/>
      <c r="I58" s="3"/>
      <c r="J58" s="3"/>
      <c r="K58" s="3"/>
      <c r="L58" s="3"/>
      <c r="M58" s="3"/>
      <c r="N58" s="3"/>
      <c r="O58" s="3"/>
      <c r="P58" s="3"/>
      <c r="Q58" s="3"/>
      <c r="R58" s="3"/>
      <c r="S58" s="3"/>
      <c r="T58" s="3"/>
      <c r="U58" s="3"/>
      <c r="V58" s="3"/>
    </row>
    <row r="59">
      <c r="A59" s="3"/>
      <c r="B59" s="3"/>
      <c r="C59" s="2"/>
      <c r="D59" s="3"/>
      <c r="E59" s="3"/>
      <c r="F59" s="3"/>
      <c r="G59" s="3"/>
      <c r="H59" s="3"/>
      <c r="I59" s="3"/>
      <c r="J59" s="3"/>
      <c r="K59" s="3"/>
      <c r="L59" s="3"/>
      <c r="M59" s="3"/>
      <c r="N59" s="3"/>
      <c r="O59" s="3"/>
      <c r="P59" s="3"/>
      <c r="Q59" s="3"/>
      <c r="R59" s="3"/>
      <c r="S59" s="3"/>
      <c r="T59" s="3"/>
      <c r="U59" s="3"/>
      <c r="V59" s="3"/>
    </row>
    <row r="60">
      <c r="A60" s="3"/>
      <c r="B60" s="3"/>
      <c r="C60" s="2"/>
      <c r="D60" s="3"/>
      <c r="E60" s="3"/>
      <c r="F60" s="3"/>
      <c r="G60" s="3"/>
      <c r="H60" s="3"/>
      <c r="I60" s="3"/>
      <c r="J60" s="3"/>
      <c r="K60" s="3"/>
      <c r="L60" s="3"/>
      <c r="M60" s="3"/>
      <c r="N60" s="3"/>
      <c r="O60" s="3"/>
      <c r="P60" s="3"/>
      <c r="Q60" s="3"/>
      <c r="R60" s="3"/>
      <c r="S60" s="3"/>
      <c r="T60" s="3"/>
      <c r="U60" s="3"/>
      <c r="V60" s="3"/>
    </row>
    <row r="61">
      <c r="A61" s="3"/>
      <c r="B61" s="3"/>
      <c r="C61" s="2"/>
      <c r="D61" s="3"/>
      <c r="E61" s="3"/>
      <c r="F61" s="3"/>
      <c r="G61" s="3"/>
      <c r="H61" s="3"/>
      <c r="I61" s="3"/>
      <c r="J61" s="3"/>
      <c r="K61" s="3"/>
      <c r="L61" s="3"/>
      <c r="M61" s="3"/>
      <c r="N61" s="3"/>
      <c r="O61" s="3"/>
      <c r="P61" s="3"/>
      <c r="Q61" s="3"/>
      <c r="R61" s="3"/>
      <c r="S61" s="3"/>
      <c r="T61" s="3"/>
      <c r="U61" s="3"/>
      <c r="V61" s="3"/>
    </row>
    <row r="62">
      <c r="A62" s="3"/>
      <c r="B62" s="3"/>
      <c r="C62" s="2"/>
      <c r="D62" s="3"/>
      <c r="E62" s="3"/>
      <c r="F62" s="3"/>
      <c r="G62" s="3"/>
      <c r="H62" s="3"/>
      <c r="I62" s="3"/>
      <c r="J62" s="3"/>
      <c r="K62" s="3"/>
      <c r="L62" s="3"/>
      <c r="M62" s="3"/>
      <c r="N62" s="3"/>
      <c r="O62" s="3"/>
      <c r="P62" s="3"/>
      <c r="Q62" s="3"/>
      <c r="R62" s="3"/>
      <c r="S62" s="3"/>
      <c r="T62" s="3"/>
      <c r="U62" s="3"/>
      <c r="V62" s="3"/>
    </row>
    <row r="63">
      <c r="A63" s="3"/>
      <c r="B63" s="3"/>
      <c r="C63" s="2"/>
      <c r="D63" s="3"/>
      <c r="E63" s="3"/>
      <c r="F63" s="3"/>
      <c r="G63" s="3"/>
      <c r="H63" s="3"/>
      <c r="I63" s="3"/>
      <c r="J63" s="3"/>
      <c r="K63" s="3"/>
      <c r="L63" s="3"/>
      <c r="M63" s="3"/>
      <c r="N63" s="3"/>
      <c r="O63" s="3"/>
      <c r="P63" s="3"/>
      <c r="Q63" s="3"/>
      <c r="R63" s="3"/>
      <c r="S63" s="3"/>
      <c r="T63" s="3"/>
      <c r="U63" s="3"/>
      <c r="V63" s="3"/>
    </row>
    <row r="64">
      <c r="A64" s="3"/>
      <c r="B64" s="3"/>
      <c r="C64" s="2"/>
      <c r="D64" s="3"/>
      <c r="E64" s="3"/>
      <c r="F64" s="3"/>
      <c r="G64" s="3"/>
      <c r="H64" s="3"/>
      <c r="I64" s="3"/>
      <c r="J64" s="3"/>
      <c r="K64" s="3"/>
      <c r="L64" s="3"/>
      <c r="M64" s="3"/>
      <c r="N64" s="3"/>
      <c r="O64" s="3"/>
      <c r="P64" s="3"/>
      <c r="Q64" s="3"/>
      <c r="R64" s="3"/>
      <c r="S64" s="3"/>
      <c r="T64" s="3"/>
      <c r="U64" s="3"/>
      <c r="V64" s="3"/>
    </row>
    <row r="65">
      <c r="A65" s="3"/>
      <c r="B65" s="3"/>
      <c r="C65" s="2"/>
      <c r="D65" s="3"/>
      <c r="E65" s="3"/>
      <c r="F65" s="3"/>
      <c r="G65" s="3"/>
      <c r="H65" s="3"/>
      <c r="I65" s="3"/>
      <c r="J65" s="3"/>
      <c r="K65" s="3"/>
      <c r="L65" s="3"/>
      <c r="M65" s="3"/>
      <c r="N65" s="3"/>
      <c r="O65" s="3"/>
      <c r="P65" s="3"/>
      <c r="Q65" s="3"/>
      <c r="R65" s="3"/>
      <c r="S65" s="3"/>
      <c r="T65" s="3"/>
      <c r="U65" s="3"/>
      <c r="V65" s="3"/>
    </row>
    <row r="66">
      <c r="A66" s="3"/>
      <c r="B66" s="3"/>
      <c r="C66" s="2"/>
      <c r="D66" s="3"/>
      <c r="E66" s="3"/>
      <c r="F66" s="3"/>
      <c r="G66" s="3"/>
      <c r="H66" s="3"/>
      <c r="I66" s="3"/>
      <c r="J66" s="3"/>
      <c r="K66" s="3"/>
      <c r="L66" s="3"/>
      <c r="M66" s="3"/>
      <c r="N66" s="3"/>
      <c r="O66" s="3"/>
      <c r="P66" s="3"/>
      <c r="Q66" s="3"/>
      <c r="R66" s="3"/>
      <c r="S66" s="3"/>
      <c r="T66" s="3"/>
      <c r="U66" s="3"/>
      <c r="V66" s="3"/>
    </row>
    <row r="67">
      <c r="A67" s="3"/>
      <c r="B67" s="3"/>
      <c r="C67" s="2"/>
      <c r="D67" s="3"/>
      <c r="E67" s="3"/>
      <c r="F67" s="3"/>
      <c r="G67" s="3"/>
      <c r="H67" s="3"/>
      <c r="I67" s="3"/>
      <c r="J67" s="3"/>
      <c r="K67" s="3"/>
      <c r="L67" s="3"/>
      <c r="M67" s="3"/>
      <c r="N67" s="3"/>
      <c r="O67" s="3"/>
      <c r="P67" s="3"/>
      <c r="Q67" s="3"/>
      <c r="R67" s="3"/>
      <c r="S67" s="3"/>
      <c r="T67" s="3"/>
      <c r="U67" s="3"/>
      <c r="V67" s="3"/>
    </row>
    <row r="68">
      <c r="A68" s="3"/>
      <c r="B68" s="3"/>
      <c r="C68" s="2"/>
      <c r="D68" s="3"/>
      <c r="E68" s="3"/>
      <c r="F68" s="3"/>
      <c r="G68" s="3"/>
      <c r="H68" s="3"/>
      <c r="I68" s="3"/>
      <c r="J68" s="3"/>
      <c r="K68" s="3"/>
      <c r="L68" s="3"/>
      <c r="M68" s="3"/>
      <c r="N68" s="3"/>
      <c r="O68" s="3"/>
      <c r="P68" s="3"/>
      <c r="Q68" s="3"/>
      <c r="R68" s="3"/>
      <c r="S68" s="3"/>
      <c r="T68" s="3"/>
      <c r="U68" s="3"/>
      <c r="V68" s="3"/>
    </row>
    <row r="69">
      <c r="A69" s="3"/>
      <c r="B69" s="3"/>
      <c r="C69" s="2"/>
      <c r="D69" s="3"/>
      <c r="E69" s="3"/>
      <c r="F69" s="3"/>
      <c r="G69" s="3"/>
      <c r="H69" s="3"/>
      <c r="I69" s="3"/>
      <c r="J69" s="3"/>
      <c r="K69" s="3"/>
      <c r="L69" s="3"/>
      <c r="M69" s="3"/>
      <c r="N69" s="3"/>
      <c r="O69" s="3"/>
      <c r="P69" s="3"/>
      <c r="Q69" s="3"/>
      <c r="R69" s="3"/>
      <c r="S69" s="3"/>
      <c r="T69" s="3"/>
      <c r="U69" s="3"/>
      <c r="V69" s="3"/>
    </row>
    <row r="70">
      <c r="A70" s="3"/>
      <c r="B70" s="3"/>
      <c r="C70" s="2"/>
      <c r="D70" s="3"/>
      <c r="E70" s="3"/>
      <c r="F70" s="3"/>
      <c r="G70" s="3"/>
      <c r="H70" s="3"/>
      <c r="I70" s="3"/>
      <c r="J70" s="3"/>
      <c r="K70" s="3"/>
      <c r="L70" s="3"/>
      <c r="M70" s="3"/>
      <c r="N70" s="3"/>
      <c r="O70" s="3"/>
      <c r="P70" s="3"/>
      <c r="Q70" s="3"/>
      <c r="R70" s="3"/>
      <c r="S70" s="3"/>
      <c r="T70" s="3"/>
      <c r="U70" s="3"/>
      <c r="V70" s="3"/>
    </row>
    <row r="71">
      <c r="A71" s="3"/>
      <c r="B71" s="3"/>
      <c r="C71" s="2"/>
      <c r="D71" s="3"/>
      <c r="E71" s="3"/>
      <c r="F71" s="3"/>
      <c r="G71" s="3"/>
      <c r="H71" s="3"/>
      <c r="I71" s="3"/>
      <c r="J71" s="3"/>
      <c r="K71" s="3"/>
      <c r="L71" s="3"/>
      <c r="M71" s="3"/>
      <c r="N71" s="3"/>
      <c r="O71" s="3"/>
      <c r="P71" s="3"/>
      <c r="Q71" s="3"/>
      <c r="R71" s="3"/>
      <c r="S71" s="3"/>
      <c r="T71" s="3"/>
      <c r="U71" s="3"/>
      <c r="V71" s="3"/>
    </row>
    <row r="72">
      <c r="A72" s="3"/>
      <c r="B72" s="3"/>
      <c r="C72" s="2"/>
      <c r="D72" s="3"/>
      <c r="E72" s="3"/>
      <c r="F72" s="3"/>
      <c r="G72" s="3"/>
      <c r="H72" s="3"/>
      <c r="I72" s="3"/>
      <c r="J72" s="3"/>
      <c r="K72" s="3"/>
      <c r="L72" s="3"/>
      <c r="M72" s="3"/>
      <c r="N72" s="3"/>
      <c r="O72" s="3"/>
      <c r="P72" s="3"/>
      <c r="Q72" s="3"/>
      <c r="R72" s="3"/>
      <c r="S72" s="3"/>
      <c r="T72" s="3"/>
      <c r="U72" s="3"/>
      <c r="V72" s="3"/>
    </row>
    <row r="73">
      <c r="A73" s="3"/>
      <c r="B73" s="3"/>
      <c r="C73" s="2"/>
      <c r="D73" s="3"/>
      <c r="E73" s="3"/>
      <c r="F73" s="3"/>
      <c r="G73" s="3"/>
      <c r="H73" s="3"/>
      <c r="I73" s="3"/>
      <c r="J73" s="3"/>
      <c r="K73" s="3"/>
      <c r="L73" s="3"/>
      <c r="M73" s="3"/>
      <c r="N73" s="3"/>
      <c r="O73" s="3"/>
      <c r="P73" s="3"/>
      <c r="Q73" s="3"/>
      <c r="R73" s="3"/>
      <c r="S73" s="3"/>
      <c r="T73" s="3"/>
      <c r="U73" s="3"/>
      <c r="V73" s="3"/>
    </row>
    <row r="74">
      <c r="A74" s="3"/>
      <c r="B74" s="3"/>
      <c r="C74" s="2"/>
      <c r="D74" s="3"/>
      <c r="E74" s="3"/>
      <c r="F74" s="3"/>
      <c r="G74" s="3"/>
      <c r="H74" s="3"/>
      <c r="I74" s="3"/>
      <c r="J74" s="3"/>
      <c r="K74" s="3"/>
      <c r="L74" s="3"/>
      <c r="M74" s="3"/>
      <c r="N74" s="3"/>
      <c r="O74" s="3"/>
      <c r="P74" s="3"/>
      <c r="Q74" s="3"/>
      <c r="R74" s="3"/>
      <c r="S74" s="3"/>
      <c r="T74" s="3"/>
      <c r="U74" s="3"/>
      <c r="V74" s="3"/>
    </row>
    <row r="75">
      <c r="A75" s="3"/>
      <c r="B75" s="3"/>
      <c r="C75" s="2"/>
      <c r="D75" s="3"/>
      <c r="E75" s="3"/>
      <c r="F75" s="3"/>
      <c r="G75" s="3"/>
      <c r="H75" s="3"/>
      <c r="I75" s="3"/>
      <c r="J75" s="3"/>
      <c r="K75" s="3"/>
      <c r="L75" s="3"/>
      <c r="M75" s="3"/>
      <c r="N75" s="3"/>
      <c r="O75" s="3"/>
      <c r="P75" s="3"/>
      <c r="Q75" s="3"/>
      <c r="R75" s="3"/>
      <c r="S75" s="3"/>
      <c r="T75" s="3"/>
      <c r="U75" s="3"/>
      <c r="V75" s="3"/>
    </row>
    <row r="76">
      <c r="A76" s="3"/>
      <c r="B76" s="3"/>
      <c r="C76" s="2"/>
      <c r="D76" s="3"/>
      <c r="E76" s="3"/>
      <c r="F76" s="3"/>
      <c r="G76" s="3"/>
      <c r="H76" s="3"/>
      <c r="I76" s="3"/>
      <c r="J76" s="3"/>
      <c r="K76" s="3"/>
      <c r="L76" s="3"/>
      <c r="M76" s="3"/>
      <c r="N76" s="3"/>
      <c r="O76" s="3"/>
      <c r="P76" s="3"/>
      <c r="Q76" s="3"/>
      <c r="R76" s="3"/>
      <c r="S76" s="3"/>
      <c r="T76" s="3"/>
      <c r="U76" s="3"/>
      <c r="V76" s="3"/>
    </row>
    <row r="77">
      <c r="A77" s="3"/>
      <c r="B77" s="3"/>
      <c r="C77" s="2"/>
      <c r="D77" s="3"/>
      <c r="E77" s="3"/>
      <c r="F77" s="3"/>
      <c r="G77" s="3"/>
      <c r="H77" s="3"/>
      <c r="I77" s="3"/>
      <c r="J77" s="3"/>
      <c r="K77" s="3"/>
      <c r="L77" s="3"/>
      <c r="M77" s="3"/>
      <c r="N77" s="3"/>
      <c r="O77" s="3"/>
      <c r="P77" s="3"/>
      <c r="Q77" s="3"/>
      <c r="R77" s="3"/>
      <c r="S77" s="3"/>
      <c r="T77" s="3"/>
      <c r="U77" s="3"/>
      <c r="V77" s="3"/>
    </row>
    <row r="78">
      <c r="A78" s="3"/>
      <c r="B78" s="3"/>
      <c r="C78" s="2"/>
      <c r="D78" s="3"/>
      <c r="E78" s="3"/>
      <c r="F78" s="3"/>
      <c r="G78" s="3"/>
      <c r="H78" s="3"/>
      <c r="I78" s="3"/>
      <c r="J78" s="3"/>
      <c r="K78" s="3"/>
      <c r="L78" s="3"/>
      <c r="M78" s="3"/>
      <c r="N78" s="3"/>
      <c r="O78" s="3"/>
      <c r="P78" s="3"/>
      <c r="Q78" s="3"/>
      <c r="R78" s="3"/>
      <c r="S78" s="3"/>
      <c r="T78" s="3"/>
      <c r="U78" s="3"/>
      <c r="V78" s="3"/>
    </row>
    <row r="79">
      <c r="A79" s="3"/>
      <c r="B79" s="3"/>
      <c r="C79" s="2"/>
      <c r="D79" s="3"/>
      <c r="E79" s="3"/>
      <c r="F79" s="3"/>
      <c r="G79" s="3"/>
      <c r="H79" s="3"/>
      <c r="I79" s="3"/>
      <c r="J79" s="3"/>
      <c r="K79" s="3"/>
      <c r="L79" s="3"/>
      <c r="M79" s="3"/>
      <c r="N79" s="3"/>
      <c r="O79" s="3"/>
      <c r="P79" s="3"/>
      <c r="Q79" s="3"/>
      <c r="R79" s="3"/>
      <c r="S79" s="3"/>
      <c r="T79" s="3"/>
      <c r="U79" s="3"/>
      <c r="V79" s="3"/>
    </row>
    <row r="80">
      <c r="A80" s="3"/>
      <c r="B80" s="3"/>
      <c r="C80" s="2"/>
      <c r="D80" s="3"/>
      <c r="E80" s="3"/>
      <c r="F80" s="3"/>
      <c r="G80" s="3"/>
      <c r="H80" s="3"/>
      <c r="I80" s="3"/>
      <c r="J80" s="3"/>
      <c r="K80" s="3"/>
      <c r="L80" s="3"/>
      <c r="M80" s="3"/>
      <c r="N80" s="3"/>
      <c r="O80" s="3"/>
      <c r="P80" s="3"/>
      <c r="Q80" s="3"/>
      <c r="R80" s="3"/>
      <c r="S80" s="3"/>
      <c r="T80" s="3"/>
      <c r="U80" s="3"/>
      <c r="V80" s="3"/>
    </row>
    <row r="81">
      <c r="A81" s="3"/>
      <c r="B81" s="3"/>
      <c r="C81" s="2"/>
      <c r="D81" s="3"/>
      <c r="E81" s="3"/>
      <c r="F81" s="3"/>
      <c r="G81" s="3"/>
      <c r="H81" s="3"/>
      <c r="I81" s="3"/>
      <c r="J81" s="3"/>
      <c r="K81" s="3"/>
      <c r="L81" s="3"/>
      <c r="M81" s="3"/>
      <c r="N81" s="3"/>
      <c r="O81" s="3"/>
      <c r="P81" s="3"/>
      <c r="Q81" s="3"/>
      <c r="R81" s="3"/>
      <c r="S81" s="3"/>
      <c r="T81" s="3"/>
      <c r="U81" s="3"/>
      <c r="V81" s="3"/>
    </row>
    <row r="82">
      <c r="A82" s="3"/>
      <c r="B82" s="3"/>
      <c r="C82" s="2"/>
      <c r="D82" s="3"/>
      <c r="E82" s="3"/>
      <c r="F82" s="3"/>
      <c r="G82" s="3"/>
      <c r="H82" s="3"/>
      <c r="I82" s="3"/>
      <c r="J82" s="3"/>
      <c r="K82" s="3"/>
      <c r="L82" s="3"/>
      <c r="M82" s="3"/>
      <c r="N82" s="3"/>
      <c r="O82" s="3"/>
      <c r="P82" s="3"/>
      <c r="Q82" s="3"/>
      <c r="R82" s="3"/>
      <c r="S82" s="3"/>
      <c r="T82" s="3"/>
      <c r="U82" s="3"/>
      <c r="V82" s="3"/>
    </row>
    <row r="83">
      <c r="A83" s="3"/>
      <c r="B83" s="3"/>
      <c r="C83" s="2"/>
      <c r="D83" s="3"/>
      <c r="E83" s="3"/>
      <c r="F83" s="3"/>
      <c r="G83" s="3"/>
      <c r="H83" s="3"/>
      <c r="I83" s="3"/>
      <c r="J83" s="3"/>
      <c r="K83" s="3"/>
      <c r="L83" s="3"/>
      <c r="M83" s="3"/>
      <c r="N83" s="3"/>
      <c r="O83" s="3"/>
      <c r="P83" s="3"/>
      <c r="Q83" s="3"/>
      <c r="R83" s="3"/>
      <c r="S83" s="3"/>
      <c r="T83" s="3"/>
      <c r="U83" s="3"/>
      <c r="V83" s="3"/>
    </row>
    <row r="84">
      <c r="A84" s="3"/>
      <c r="B84" s="3"/>
      <c r="C84" s="2"/>
      <c r="D84" s="3"/>
      <c r="E84" s="3"/>
      <c r="F84" s="3"/>
      <c r="G84" s="3"/>
      <c r="H84" s="3"/>
      <c r="I84" s="3"/>
      <c r="J84" s="3"/>
      <c r="K84" s="3"/>
      <c r="L84" s="3"/>
      <c r="M84" s="3"/>
      <c r="N84" s="3"/>
      <c r="O84" s="3"/>
      <c r="P84" s="3"/>
      <c r="Q84" s="3"/>
      <c r="R84" s="3"/>
      <c r="S84" s="3"/>
      <c r="T84" s="3"/>
      <c r="U84" s="3"/>
      <c r="V84" s="3"/>
    </row>
    <row r="85">
      <c r="A85" s="3"/>
      <c r="B85" s="3"/>
      <c r="C85" s="2"/>
      <c r="D85" s="3"/>
      <c r="E85" s="3"/>
      <c r="F85" s="3"/>
      <c r="G85" s="3"/>
      <c r="H85" s="3"/>
      <c r="I85" s="3"/>
      <c r="J85" s="3"/>
      <c r="K85" s="3"/>
      <c r="L85" s="3"/>
      <c r="M85" s="3"/>
      <c r="N85" s="3"/>
      <c r="O85" s="3"/>
      <c r="P85" s="3"/>
      <c r="Q85" s="3"/>
      <c r="R85" s="3"/>
      <c r="S85" s="3"/>
      <c r="T85" s="3"/>
      <c r="U85" s="3"/>
      <c r="V85" s="3"/>
    </row>
    <row r="86">
      <c r="A86" s="3"/>
      <c r="B86" s="3"/>
      <c r="C86" s="2"/>
      <c r="D86" s="3"/>
      <c r="E86" s="3"/>
      <c r="F86" s="3"/>
      <c r="G86" s="3"/>
      <c r="H86" s="3"/>
      <c r="I86" s="3"/>
      <c r="J86" s="3"/>
      <c r="K86" s="3"/>
      <c r="L86" s="3"/>
      <c r="M86" s="3"/>
      <c r="N86" s="3"/>
      <c r="O86" s="3"/>
      <c r="P86" s="3"/>
      <c r="Q86" s="3"/>
      <c r="R86" s="3"/>
      <c r="S86" s="3"/>
      <c r="T86" s="3"/>
      <c r="U86" s="3"/>
      <c r="V86" s="3"/>
    </row>
    <row r="87">
      <c r="A87" s="3"/>
      <c r="B87" s="3"/>
      <c r="C87" s="2"/>
      <c r="D87" s="3"/>
      <c r="E87" s="3"/>
      <c r="F87" s="3"/>
      <c r="G87" s="3"/>
      <c r="H87" s="3"/>
      <c r="I87" s="3"/>
      <c r="J87" s="3"/>
      <c r="K87" s="3"/>
      <c r="L87" s="3"/>
      <c r="M87" s="3"/>
      <c r="N87" s="3"/>
      <c r="O87" s="3"/>
      <c r="P87" s="3"/>
      <c r="Q87" s="3"/>
      <c r="R87" s="3"/>
      <c r="S87" s="3"/>
      <c r="T87" s="3"/>
      <c r="U87" s="3"/>
      <c r="V87" s="3"/>
    </row>
    <row r="88">
      <c r="A88" s="3"/>
      <c r="B88" s="3"/>
      <c r="C88" s="2"/>
      <c r="D88" s="3"/>
      <c r="E88" s="3"/>
      <c r="F88" s="3"/>
      <c r="G88" s="3"/>
      <c r="H88" s="3"/>
      <c r="I88" s="3"/>
      <c r="J88" s="3"/>
      <c r="K88" s="3"/>
      <c r="L88" s="3"/>
      <c r="M88" s="3"/>
      <c r="N88" s="3"/>
      <c r="O88" s="3"/>
      <c r="P88" s="3"/>
      <c r="Q88" s="3"/>
      <c r="R88" s="3"/>
      <c r="S88" s="3"/>
      <c r="T88" s="3"/>
      <c r="U88" s="3"/>
      <c r="V88" s="3"/>
    </row>
    <row r="89">
      <c r="A89" s="3"/>
      <c r="B89" s="3"/>
      <c r="C89" s="2"/>
      <c r="D89" s="3"/>
      <c r="E89" s="3"/>
      <c r="F89" s="3"/>
      <c r="G89" s="3"/>
      <c r="H89" s="3"/>
      <c r="I89" s="3"/>
      <c r="J89" s="3"/>
      <c r="K89" s="3"/>
      <c r="L89" s="3"/>
      <c r="M89" s="3"/>
      <c r="N89" s="3"/>
      <c r="O89" s="3"/>
      <c r="P89" s="3"/>
      <c r="Q89" s="3"/>
      <c r="R89" s="3"/>
      <c r="S89" s="3"/>
      <c r="T89" s="3"/>
      <c r="U89" s="3"/>
      <c r="V89" s="3"/>
    </row>
    <row r="90">
      <c r="A90" s="3"/>
      <c r="B90" s="3"/>
      <c r="C90" s="2"/>
      <c r="D90" s="3"/>
      <c r="E90" s="3"/>
      <c r="F90" s="3"/>
      <c r="G90" s="3"/>
      <c r="H90" s="3"/>
      <c r="I90" s="3"/>
      <c r="J90" s="3"/>
      <c r="K90" s="3"/>
      <c r="L90" s="3"/>
      <c r="M90" s="3"/>
      <c r="N90" s="3"/>
      <c r="O90" s="3"/>
      <c r="P90" s="3"/>
      <c r="Q90" s="3"/>
      <c r="R90" s="3"/>
      <c r="S90" s="3"/>
      <c r="T90" s="3"/>
      <c r="U90" s="3"/>
      <c r="V90" s="3"/>
    </row>
    <row r="91">
      <c r="A91" s="3"/>
      <c r="B91" s="3"/>
      <c r="C91" s="2"/>
      <c r="D91" s="3"/>
      <c r="E91" s="3"/>
      <c r="F91" s="3"/>
      <c r="G91" s="3"/>
      <c r="H91" s="3"/>
      <c r="I91" s="3"/>
      <c r="J91" s="3"/>
      <c r="K91" s="3"/>
      <c r="L91" s="3"/>
      <c r="M91" s="3"/>
      <c r="N91" s="3"/>
      <c r="O91" s="3"/>
      <c r="P91" s="3"/>
      <c r="Q91" s="3"/>
      <c r="R91" s="3"/>
      <c r="S91" s="3"/>
      <c r="T91" s="3"/>
      <c r="U91" s="3"/>
      <c r="V91" s="3"/>
    </row>
    <row r="92">
      <c r="A92" s="3"/>
      <c r="B92" s="3"/>
      <c r="C92" s="2"/>
      <c r="D92" s="3"/>
      <c r="E92" s="3"/>
      <c r="F92" s="3"/>
      <c r="G92" s="3"/>
      <c r="H92" s="3"/>
      <c r="I92" s="3"/>
      <c r="J92" s="3"/>
      <c r="K92" s="3"/>
      <c r="L92" s="3"/>
      <c r="M92" s="3"/>
      <c r="N92" s="3"/>
      <c r="O92" s="3"/>
      <c r="P92" s="3"/>
      <c r="Q92" s="3"/>
      <c r="R92" s="3"/>
      <c r="S92" s="3"/>
      <c r="T92" s="3"/>
      <c r="U92" s="3"/>
      <c r="V92" s="3"/>
    </row>
    <row r="93">
      <c r="A93" s="3"/>
      <c r="B93" s="3"/>
      <c r="C93" s="2"/>
      <c r="D93" s="3"/>
      <c r="E93" s="3"/>
      <c r="F93" s="3"/>
      <c r="G93" s="3"/>
      <c r="H93" s="3"/>
      <c r="I93" s="3"/>
      <c r="J93" s="3"/>
      <c r="K93" s="3"/>
      <c r="L93" s="3"/>
      <c r="M93" s="3"/>
      <c r="N93" s="3"/>
      <c r="O93" s="3"/>
      <c r="P93" s="3"/>
      <c r="Q93" s="3"/>
      <c r="R93" s="3"/>
      <c r="S93" s="3"/>
      <c r="T93" s="3"/>
      <c r="U93" s="3"/>
      <c r="V93" s="3"/>
    </row>
    <row r="94">
      <c r="A94" s="3"/>
      <c r="B94" s="3"/>
      <c r="C94" s="2"/>
      <c r="D94" s="3"/>
      <c r="E94" s="3"/>
      <c r="F94" s="3"/>
      <c r="G94" s="3"/>
      <c r="H94" s="3"/>
      <c r="I94" s="3"/>
      <c r="J94" s="3"/>
      <c r="K94" s="3"/>
      <c r="L94" s="3"/>
      <c r="M94" s="3"/>
      <c r="N94" s="3"/>
      <c r="O94" s="3"/>
      <c r="P94" s="3"/>
      <c r="Q94" s="3"/>
      <c r="R94" s="3"/>
      <c r="S94" s="3"/>
      <c r="T94" s="3"/>
      <c r="U94" s="3"/>
      <c r="V94" s="3"/>
    </row>
    <row r="95">
      <c r="A95" s="3"/>
      <c r="B95" s="3"/>
      <c r="C95" s="2"/>
      <c r="D95" s="3"/>
      <c r="E95" s="3"/>
      <c r="F95" s="3"/>
      <c r="G95" s="3"/>
      <c r="H95" s="3"/>
      <c r="I95" s="3"/>
      <c r="J95" s="3"/>
      <c r="K95" s="3"/>
      <c r="L95" s="3"/>
      <c r="M95" s="3"/>
      <c r="N95" s="3"/>
      <c r="O95" s="3"/>
      <c r="P95" s="3"/>
      <c r="Q95" s="3"/>
      <c r="R95" s="3"/>
      <c r="S95" s="3"/>
      <c r="T95" s="3"/>
      <c r="U95" s="3"/>
      <c r="V95" s="3"/>
    </row>
    <row r="96">
      <c r="A96" s="3"/>
      <c r="B96" s="3"/>
      <c r="C96" s="2"/>
      <c r="D96" s="3"/>
      <c r="E96" s="3"/>
      <c r="F96" s="3"/>
      <c r="G96" s="3"/>
      <c r="H96" s="3"/>
      <c r="I96" s="3"/>
      <c r="J96" s="3"/>
      <c r="K96" s="3"/>
      <c r="L96" s="3"/>
      <c r="M96" s="3"/>
      <c r="N96" s="3"/>
      <c r="O96" s="3"/>
      <c r="P96" s="3"/>
      <c r="Q96" s="3"/>
      <c r="R96" s="3"/>
      <c r="S96" s="3"/>
      <c r="T96" s="3"/>
      <c r="U96" s="3"/>
      <c r="V96" s="3"/>
    </row>
    <row r="97">
      <c r="A97" s="3"/>
      <c r="B97" s="3"/>
      <c r="C97" s="2"/>
      <c r="D97" s="3"/>
      <c r="E97" s="3"/>
      <c r="F97" s="3"/>
      <c r="G97" s="3"/>
      <c r="H97" s="3"/>
      <c r="I97" s="3"/>
      <c r="J97" s="3"/>
      <c r="K97" s="3"/>
      <c r="L97" s="3"/>
      <c r="M97" s="3"/>
      <c r="N97" s="3"/>
      <c r="O97" s="3"/>
      <c r="P97" s="3"/>
      <c r="Q97" s="3"/>
      <c r="R97" s="3"/>
      <c r="S97" s="3"/>
      <c r="T97" s="3"/>
      <c r="U97" s="3"/>
      <c r="V97" s="3"/>
    </row>
    <row r="98">
      <c r="A98" s="3"/>
      <c r="B98" s="3"/>
      <c r="C98" s="2"/>
      <c r="D98" s="3"/>
      <c r="E98" s="3"/>
      <c r="F98" s="3"/>
      <c r="G98" s="3"/>
      <c r="H98" s="3"/>
      <c r="I98" s="3"/>
      <c r="J98" s="3"/>
      <c r="K98" s="3"/>
      <c r="L98" s="3"/>
      <c r="M98" s="3"/>
      <c r="N98" s="3"/>
      <c r="O98" s="3"/>
      <c r="P98" s="3"/>
      <c r="Q98" s="3"/>
      <c r="R98" s="3"/>
      <c r="S98" s="3"/>
      <c r="T98" s="3"/>
      <c r="U98" s="3"/>
      <c r="V98" s="3"/>
    </row>
    <row r="99">
      <c r="A99" s="3"/>
      <c r="B99" s="3"/>
      <c r="C99" s="2"/>
      <c r="D99" s="3"/>
      <c r="E99" s="3"/>
      <c r="F99" s="3"/>
      <c r="G99" s="3"/>
      <c r="H99" s="3"/>
      <c r="I99" s="3"/>
      <c r="J99" s="3"/>
      <c r="K99" s="3"/>
      <c r="L99" s="3"/>
      <c r="M99" s="3"/>
      <c r="N99" s="3"/>
      <c r="O99" s="3"/>
      <c r="P99" s="3"/>
      <c r="Q99" s="3"/>
      <c r="R99" s="3"/>
      <c r="S99" s="3"/>
      <c r="T99" s="3"/>
      <c r="U99" s="3"/>
      <c r="V99" s="3"/>
    </row>
  </sheetData>
  <mergeCells count="3">
    <mergeCell ref="A5:J5"/>
    <mergeCell ref="A2:B2"/>
    <mergeCell ref="A3:J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32.86"/>
    <col customWidth="1" min="2" max="2" width="47.86"/>
    <col customWidth="1" min="3" max="3" width="28.86"/>
    <col customWidth="1" min="4" max="4" width="51.29"/>
    <col customWidth="1" min="5" max="20" width="17.29"/>
  </cols>
  <sheetData>
    <row r="1">
      <c r="A1" s="1" t="s">
        <v>94</v>
      </c>
      <c r="D1" s="3"/>
      <c r="E1" s="3"/>
      <c r="F1" s="3"/>
      <c r="G1" s="3"/>
      <c r="H1" s="3"/>
      <c r="I1" s="3"/>
      <c r="J1" s="3"/>
      <c r="K1" s="3"/>
      <c r="L1" s="3"/>
      <c r="M1" s="3"/>
      <c r="N1" s="3"/>
      <c r="O1" s="3"/>
      <c r="P1" s="3"/>
      <c r="Q1" s="3"/>
      <c r="R1" s="3"/>
      <c r="S1" s="3"/>
      <c r="T1" s="3"/>
    </row>
    <row r="2">
      <c r="A2" s="16" t="s">
        <v>95</v>
      </c>
      <c r="D2" s="3"/>
      <c r="E2" s="3"/>
      <c r="F2" s="3"/>
      <c r="G2" s="3"/>
      <c r="H2" s="3"/>
      <c r="I2" s="3"/>
      <c r="J2" s="3"/>
      <c r="K2" s="3"/>
      <c r="L2" s="3"/>
      <c r="M2" s="3"/>
      <c r="N2" s="3"/>
      <c r="O2" s="3"/>
      <c r="P2" s="3"/>
      <c r="Q2" s="3"/>
      <c r="R2" s="3"/>
      <c r="S2" s="3"/>
      <c r="T2" s="3"/>
    </row>
    <row r="3">
      <c r="A3" s="3"/>
      <c r="B3" s="3"/>
      <c r="C3" s="3"/>
      <c r="D3" s="3"/>
      <c r="E3" s="3"/>
      <c r="F3" s="3"/>
      <c r="G3" s="3"/>
      <c r="H3" s="3"/>
      <c r="I3" s="3"/>
      <c r="J3" s="3"/>
      <c r="K3" s="3"/>
      <c r="L3" s="3"/>
      <c r="M3" s="3"/>
      <c r="N3" s="3"/>
      <c r="O3" s="3"/>
      <c r="P3" s="3"/>
      <c r="Q3" s="3"/>
      <c r="R3" s="3"/>
      <c r="S3" s="3"/>
      <c r="T3" s="3"/>
    </row>
    <row r="4">
      <c r="A4" s="3"/>
      <c r="B4" s="3"/>
      <c r="C4" s="3"/>
      <c r="D4" s="3"/>
      <c r="E4" s="3"/>
      <c r="F4" s="3"/>
      <c r="G4" s="3"/>
      <c r="H4" s="3"/>
      <c r="I4" s="3"/>
      <c r="J4" s="3"/>
      <c r="K4" s="3"/>
      <c r="L4" s="3"/>
      <c r="M4" s="3"/>
      <c r="N4" s="3"/>
      <c r="O4" s="3"/>
      <c r="P4" s="3"/>
      <c r="Q4" s="3"/>
      <c r="R4" s="3"/>
      <c r="S4" s="3"/>
      <c r="T4" s="3"/>
    </row>
    <row r="5">
      <c r="A5" s="53" t="s">
        <v>96</v>
      </c>
      <c r="B5" s="3"/>
      <c r="C5" s="3"/>
      <c r="D5" s="3"/>
      <c r="E5" s="3"/>
      <c r="F5" s="3"/>
      <c r="G5" s="3"/>
      <c r="H5" s="3"/>
      <c r="I5" s="3"/>
      <c r="J5" s="3"/>
      <c r="K5" s="3"/>
      <c r="L5" s="3"/>
      <c r="M5" s="3"/>
      <c r="N5" s="3"/>
      <c r="O5" s="3"/>
      <c r="P5" s="3"/>
      <c r="Q5" s="3"/>
      <c r="R5" s="3"/>
      <c r="S5" s="3"/>
      <c r="T5" s="3"/>
    </row>
    <row r="6">
      <c r="A6" s="10" t="s">
        <v>97</v>
      </c>
      <c r="B6" s="10" t="s">
        <v>9</v>
      </c>
      <c r="C6" s="10" t="s">
        <v>98</v>
      </c>
      <c r="D6" s="3"/>
      <c r="E6" s="3"/>
      <c r="F6" s="3"/>
      <c r="G6" s="3"/>
      <c r="H6" s="3"/>
      <c r="I6" s="3"/>
      <c r="J6" s="3"/>
      <c r="K6" s="3"/>
      <c r="L6" s="3"/>
      <c r="M6" s="3"/>
      <c r="N6" s="3"/>
      <c r="O6" s="3"/>
      <c r="P6" s="3"/>
      <c r="Q6" s="3"/>
      <c r="R6" s="3"/>
      <c r="S6" s="3"/>
      <c r="T6" s="3"/>
    </row>
    <row r="7">
      <c r="A7" s="31" t="s">
        <v>99</v>
      </c>
      <c r="B7" s="31" t="s">
        <v>100</v>
      </c>
      <c r="C7" s="3"/>
      <c r="D7" s="3"/>
      <c r="E7" s="3"/>
      <c r="F7" s="3"/>
      <c r="G7" s="3"/>
      <c r="H7" s="3"/>
      <c r="I7" s="3"/>
      <c r="J7" s="3"/>
      <c r="K7" s="3"/>
      <c r="L7" s="3"/>
      <c r="M7" s="3"/>
      <c r="N7" s="3"/>
      <c r="O7" s="3"/>
      <c r="P7" s="3"/>
      <c r="Q7" s="3"/>
      <c r="R7" s="3"/>
      <c r="S7" s="3"/>
      <c r="T7" s="3"/>
    </row>
    <row r="8">
      <c r="A8" s="31" t="s">
        <v>101</v>
      </c>
      <c r="B8" s="31" t="s">
        <v>102</v>
      </c>
      <c r="C8" s="3"/>
      <c r="D8" s="3"/>
      <c r="E8" s="3"/>
      <c r="F8" s="3"/>
      <c r="G8" s="3"/>
      <c r="H8" s="3"/>
      <c r="I8" s="3"/>
      <c r="J8" s="3"/>
      <c r="K8" s="3"/>
      <c r="L8" s="3"/>
      <c r="M8" s="3"/>
      <c r="N8" s="3"/>
      <c r="O8" s="3"/>
      <c r="P8" s="3"/>
      <c r="Q8" s="3"/>
      <c r="R8" s="3"/>
      <c r="S8" s="3"/>
      <c r="T8" s="3"/>
    </row>
    <row r="9">
      <c r="A9" s="31" t="s">
        <v>103</v>
      </c>
      <c r="B9" s="31" t="s">
        <v>104</v>
      </c>
      <c r="C9" s="3"/>
      <c r="D9" s="3"/>
      <c r="E9" s="3"/>
      <c r="F9" s="3"/>
      <c r="G9" s="3"/>
      <c r="H9" s="3"/>
      <c r="I9" s="3"/>
      <c r="J9" s="3"/>
      <c r="K9" s="3"/>
      <c r="L9" s="3"/>
      <c r="M9" s="3"/>
      <c r="N9" s="3"/>
      <c r="O9" s="3"/>
      <c r="P9" s="3"/>
      <c r="Q9" s="3"/>
      <c r="R9" s="3"/>
      <c r="S9" s="3"/>
      <c r="T9" s="3"/>
    </row>
    <row r="10">
      <c r="A10" s="3"/>
      <c r="B10" s="3"/>
      <c r="C10" s="3"/>
      <c r="D10" s="3"/>
      <c r="E10" s="3"/>
      <c r="F10" s="3"/>
      <c r="G10" s="3"/>
      <c r="H10" s="3"/>
      <c r="I10" s="3"/>
      <c r="J10" s="3"/>
      <c r="K10" s="3"/>
      <c r="L10" s="3"/>
      <c r="M10" s="3"/>
      <c r="N10" s="3"/>
      <c r="O10" s="3"/>
      <c r="P10" s="3"/>
      <c r="Q10" s="3"/>
      <c r="R10" s="3"/>
      <c r="S10" s="3"/>
      <c r="T10" s="3"/>
    </row>
    <row r="11">
      <c r="A11" s="53" t="s">
        <v>105</v>
      </c>
      <c r="B11" s="3"/>
      <c r="C11" s="3"/>
      <c r="D11" s="3"/>
      <c r="E11" s="3"/>
      <c r="F11" s="3"/>
      <c r="G11" s="3"/>
      <c r="H11" s="3"/>
      <c r="I11" s="3"/>
      <c r="J11" s="3"/>
      <c r="K11" s="3"/>
      <c r="L11" s="3"/>
      <c r="M11" s="3"/>
      <c r="N11" s="3"/>
      <c r="O11" s="3"/>
      <c r="P11" s="3"/>
      <c r="Q11" s="3"/>
      <c r="R11" s="3"/>
      <c r="S11" s="3"/>
      <c r="T11" s="3"/>
    </row>
    <row r="12">
      <c r="A12" s="10" t="s">
        <v>97</v>
      </c>
      <c r="B12" s="10" t="s">
        <v>9</v>
      </c>
      <c r="C12" s="10" t="s">
        <v>98</v>
      </c>
      <c r="D12" s="3"/>
      <c r="E12" s="3"/>
      <c r="F12" s="3"/>
      <c r="G12" s="3"/>
      <c r="H12" s="3"/>
      <c r="I12" s="3"/>
      <c r="J12" s="3"/>
      <c r="K12" s="3"/>
      <c r="L12" s="3"/>
      <c r="M12" s="3"/>
      <c r="N12" s="3"/>
      <c r="O12" s="3"/>
      <c r="P12" s="3"/>
      <c r="Q12" s="3"/>
      <c r="R12" s="3"/>
      <c r="S12" s="3"/>
      <c r="T12" s="3"/>
    </row>
    <row r="13">
      <c r="A13" s="31" t="s">
        <v>99</v>
      </c>
      <c r="B13" s="31" t="s">
        <v>100</v>
      </c>
      <c r="C13" s="3"/>
      <c r="D13" s="3"/>
      <c r="E13" s="3"/>
      <c r="F13" s="3"/>
      <c r="G13" s="3"/>
      <c r="H13" s="3"/>
      <c r="I13" s="3"/>
      <c r="J13" s="3"/>
      <c r="K13" s="3"/>
      <c r="L13" s="3"/>
      <c r="M13" s="3"/>
      <c r="N13" s="3"/>
      <c r="O13" s="3"/>
      <c r="P13" s="3"/>
      <c r="Q13" s="3"/>
      <c r="R13" s="3"/>
      <c r="S13" s="3"/>
      <c r="T13" s="3"/>
    </row>
    <row r="14">
      <c r="A14" s="31" t="s">
        <v>101</v>
      </c>
      <c r="B14" s="31" t="s">
        <v>102</v>
      </c>
      <c r="C14" s="3"/>
      <c r="D14" s="3"/>
      <c r="E14" s="3"/>
      <c r="F14" s="3"/>
      <c r="G14" s="3"/>
      <c r="H14" s="3"/>
      <c r="I14" s="3"/>
      <c r="J14" s="3"/>
      <c r="K14" s="3"/>
      <c r="L14" s="3"/>
      <c r="M14" s="3"/>
      <c r="N14" s="3"/>
      <c r="O14" s="3"/>
      <c r="P14" s="3"/>
      <c r="Q14" s="3"/>
      <c r="R14" s="3"/>
      <c r="S14" s="3"/>
      <c r="T14" s="3"/>
    </row>
    <row r="15">
      <c r="A15" s="31" t="s">
        <v>103</v>
      </c>
      <c r="B15" s="31" t="s">
        <v>104</v>
      </c>
      <c r="C15" s="3"/>
      <c r="D15" s="3"/>
      <c r="E15" s="3"/>
      <c r="F15" s="3"/>
      <c r="G15" s="3"/>
      <c r="H15" s="3"/>
      <c r="I15" s="3"/>
      <c r="J15" s="3"/>
      <c r="K15" s="3"/>
      <c r="L15" s="3"/>
      <c r="M15" s="3"/>
      <c r="N15" s="3"/>
      <c r="O15" s="3"/>
      <c r="P15" s="3"/>
      <c r="Q15" s="3"/>
      <c r="R15" s="3"/>
      <c r="S15" s="3"/>
      <c r="T15" s="3"/>
    </row>
    <row r="16">
      <c r="A16" s="3"/>
      <c r="B16" s="3"/>
      <c r="C16" s="3"/>
      <c r="D16" s="3"/>
      <c r="E16" s="3"/>
      <c r="F16" s="3"/>
      <c r="G16" s="3"/>
      <c r="H16" s="3"/>
      <c r="I16" s="3"/>
      <c r="J16" s="3"/>
      <c r="K16" s="3"/>
      <c r="L16" s="3"/>
      <c r="M16" s="3"/>
      <c r="N16" s="3"/>
      <c r="O16" s="3"/>
      <c r="P16" s="3"/>
      <c r="Q16" s="3"/>
      <c r="R16" s="3"/>
      <c r="S16" s="3"/>
      <c r="T16" s="3"/>
    </row>
    <row r="17">
      <c r="A17" s="3"/>
      <c r="B17" s="3"/>
      <c r="C17" s="3"/>
      <c r="D17" s="3"/>
      <c r="E17" s="3"/>
      <c r="F17" s="3"/>
      <c r="G17" s="3"/>
      <c r="H17" s="3"/>
      <c r="I17" s="3"/>
      <c r="J17" s="3"/>
      <c r="K17" s="3"/>
      <c r="L17" s="3"/>
      <c r="M17" s="3"/>
      <c r="N17" s="3"/>
      <c r="O17" s="3"/>
      <c r="P17" s="3"/>
      <c r="Q17" s="3"/>
      <c r="R17" s="3"/>
      <c r="S17" s="3"/>
      <c r="T17" s="3"/>
    </row>
    <row r="18">
      <c r="A18" s="3"/>
      <c r="B18" s="3"/>
      <c r="C18" s="3"/>
      <c r="D18" s="3"/>
      <c r="E18" s="3"/>
      <c r="F18" s="3"/>
      <c r="G18" s="3"/>
      <c r="H18" s="3"/>
      <c r="I18" s="3"/>
      <c r="J18" s="3"/>
      <c r="K18" s="3"/>
      <c r="L18" s="3"/>
      <c r="M18" s="3"/>
      <c r="N18" s="3"/>
      <c r="O18" s="3"/>
      <c r="P18" s="3"/>
      <c r="Q18" s="3"/>
      <c r="R18" s="3"/>
      <c r="S18" s="3"/>
      <c r="T18" s="3"/>
    </row>
    <row r="19">
      <c r="A19" s="3"/>
      <c r="B19" s="3"/>
      <c r="C19" s="3"/>
      <c r="D19" s="3"/>
      <c r="E19" s="3"/>
      <c r="F19" s="3"/>
      <c r="G19" s="3"/>
      <c r="H19" s="3"/>
      <c r="I19" s="3"/>
      <c r="J19" s="3"/>
      <c r="K19" s="3"/>
      <c r="L19" s="3"/>
      <c r="M19" s="3"/>
      <c r="N19" s="3"/>
      <c r="O19" s="3"/>
      <c r="P19" s="3"/>
      <c r="Q19" s="3"/>
      <c r="R19" s="3"/>
      <c r="S19" s="3"/>
      <c r="T19" s="3"/>
    </row>
    <row r="20">
      <c r="A20" s="3"/>
      <c r="B20" s="3"/>
      <c r="C20" s="3"/>
      <c r="D20" s="3"/>
      <c r="E20" s="3"/>
      <c r="F20" s="3"/>
      <c r="G20" s="3"/>
      <c r="H20" s="3"/>
      <c r="I20" s="3"/>
      <c r="J20" s="3"/>
      <c r="K20" s="3"/>
      <c r="L20" s="3"/>
      <c r="M20" s="3"/>
      <c r="N20" s="3"/>
      <c r="O20" s="3"/>
      <c r="P20" s="3"/>
      <c r="Q20" s="3"/>
      <c r="R20" s="3"/>
      <c r="S20" s="3"/>
      <c r="T20" s="3"/>
    </row>
    <row r="21">
      <c r="A21" s="3"/>
      <c r="B21" s="3"/>
      <c r="C21" s="3"/>
      <c r="D21" s="3"/>
      <c r="E21" s="3"/>
      <c r="F21" s="3"/>
      <c r="G21" s="3"/>
      <c r="H21" s="3"/>
      <c r="I21" s="3"/>
      <c r="J21" s="3"/>
      <c r="K21" s="3"/>
      <c r="L21" s="3"/>
      <c r="M21" s="3"/>
      <c r="N21" s="3"/>
      <c r="O21" s="3"/>
      <c r="P21" s="3"/>
      <c r="Q21" s="3"/>
      <c r="R21" s="3"/>
      <c r="S21" s="3"/>
      <c r="T21" s="3"/>
    </row>
    <row r="22">
      <c r="A22" s="3"/>
      <c r="B22" s="3"/>
      <c r="C22" s="3"/>
      <c r="D22" s="3"/>
      <c r="E22" s="3"/>
      <c r="F22" s="3"/>
      <c r="G22" s="3"/>
      <c r="H22" s="3"/>
      <c r="I22" s="3"/>
      <c r="J22" s="3"/>
      <c r="K22" s="3"/>
      <c r="L22" s="3"/>
      <c r="M22" s="3"/>
      <c r="N22" s="3"/>
      <c r="O22" s="3"/>
      <c r="P22" s="3"/>
      <c r="Q22" s="3"/>
      <c r="R22" s="3"/>
      <c r="S22" s="3"/>
      <c r="T22" s="3"/>
    </row>
    <row r="23">
      <c r="A23" s="3"/>
      <c r="B23" s="3"/>
      <c r="C23" s="3"/>
      <c r="D23" s="3"/>
      <c r="E23" s="3"/>
      <c r="F23" s="3"/>
      <c r="G23" s="3"/>
      <c r="H23" s="3"/>
      <c r="I23" s="3"/>
      <c r="J23" s="3"/>
      <c r="K23" s="3"/>
      <c r="L23" s="3"/>
      <c r="M23" s="3"/>
      <c r="N23" s="3"/>
      <c r="O23" s="3"/>
      <c r="P23" s="3"/>
      <c r="Q23" s="3"/>
      <c r="R23" s="3"/>
      <c r="S23" s="3"/>
      <c r="T23" s="3"/>
    </row>
    <row r="24">
      <c r="A24" s="3"/>
      <c r="B24" s="3"/>
      <c r="C24" s="3"/>
      <c r="D24" s="3"/>
      <c r="E24" s="3"/>
      <c r="F24" s="3"/>
      <c r="G24" s="3"/>
      <c r="H24" s="3"/>
      <c r="I24" s="3"/>
      <c r="J24" s="3"/>
      <c r="K24" s="3"/>
      <c r="L24" s="3"/>
      <c r="M24" s="3"/>
      <c r="N24" s="3"/>
      <c r="O24" s="3"/>
      <c r="P24" s="3"/>
      <c r="Q24" s="3"/>
      <c r="R24" s="3"/>
      <c r="S24" s="3"/>
      <c r="T24" s="3"/>
    </row>
    <row r="25">
      <c r="A25" s="3"/>
      <c r="B25" s="3"/>
      <c r="C25" s="3"/>
      <c r="D25" s="3"/>
      <c r="E25" s="3"/>
      <c r="F25" s="3"/>
      <c r="G25" s="3"/>
      <c r="H25" s="3"/>
      <c r="I25" s="3"/>
      <c r="J25" s="3"/>
      <c r="K25" s="3"/>
      <c r="L25" s="3"/>
      <c r="M25" s="3"/>
      <c r="N25" s="3"/>
      <c r="O25" s="3"/>
      <c r="P25" s="3"/>
      <c r="Q25" s="3"/>
      <c r="R25" s="3"/>
      <c r="S25" s="3"/>
      <c r="T25" s="3"/>
    </row>
    <row r="26">
      <c r="A26" s="3"/>
      <c r="B26" s="3"/>
      <c r="C26" s="3"/>
      <c r="D26" s="3"/>
      <c r="E26" s="3"/>
      <c r="F26" s="3"/>
      <c r="G26" s="3"/>
      <c r="H26" s="3"/>
      <c r="I26" s="3"/>
      <c r="J26" s="3"/>
      <c r="K26" s="3"/>
      <c r="L26" s="3"/>
      <c r="M26" s="3"/>
      <c r="N26" s="3"/>
      <c r="O26" s="3"/>
      <c r="P26" s="3"/>
      <c r="Q26" s="3"/>
      <c r="R26" s="3"/>
      <c r="S26" s="3"/>
      <c r="T26" s="3"/>
    </row>
    <row r="27">
      <c r="A27" s="3"/>
      <c r="B27" s="3"/>
      <c r="C27" s="3"/>
      <c r="D27" s="3"/>
      <c r="E27" s="3"/>
      <c r="F27" s="3"/>
      <c r="G27" s="3"/>
      <c r="H27" s="3"/>
      <c r="I27" s="3"/>
      <c r="J27" s="3"/>
      <c r="K27" s="3"/>
      <c r="L27" s="3"/>
      <c r="M27" s="3"/>
      <c r="N27" s="3"/>
      <c r="O27" s="3"/>
      <c r="P27" s="3"/>
      <c r="Q27" s="3"/>
      <c r="R27" s="3"/>
      <c r="S27" s="3"/>
      <c r="T27" s="3"/>
    </row>
    <row r="28">
      <c r="A28" s="3"/>
      <c r="B28" s="3"/>
      <c r="C28" s="3"/>
      <c r="D28" s="3"/>
      <c r="E28" s="3"/>
      <c r="F28" s="3"/>
      <c r="G28" s="3"/>
      <c r="H28" s="3"/>
      <c r="I28" s="3"/>
      <c r="J28" s="3"/>
      <c r="K28" s="3"/>
      <c r="L28" s="3"/>
      <c r="M28" s="3"/>
      <c r="N28" s="3"/>
      <c r="O28" s="3"/>
      <c r="P28" s="3"/>
      <c r="Q28" s="3"/>
      <c r="R28" s="3"/>
      <c r="S28" s="3"/>
      <c r="T28" s="3"/>
    </row>
    <row r="29">
      <c r="A29" s="3"/>
      <c r="B29" s="3"/>
      <c r="C29" s="3"/>
      <c r="D29" s="3"/>
      <c r="E29" s="3"/>
      <c r="F29" s="3"/>
      <c r="G29" s="3"/>
      <c r="H29" s="3"/>
      <c r="I29" s="3"/>
      <c r="J29" s="3"/>
      <c r="K29" s="3"/>
      <c r="L29" s="3"/>
      <c r="M29" s="3"/>
      <c r="N29" s="3"/>
      <c r="O29" s="3"/>
      <c r="P29" s="3"/>
      <c r="Q29" s="3"/>
      <c r="R29" s="3"/>
      <c r="S29" s="3"/>
      <c r="T29" s="3"/>
    </row>
    <row r="30">
      <c r="A30" s="3"/>
      <c r="B30" s="3"/>
      <c r="C30" s="3"/>
      <c r="D30" s="3"/>
      <c r="E30" s="3"/>
      <c r="F30" s="3"/>
      <c r="G30" s="3"/>
      <c r="H30" s="3"/>
      <c r="I30" s="3"/>
      <c r="J30" s="3"/>
      <c r="K30" s="3"/>
      <c r="L30" s="3"/>
      <c r="M30" s="3"/>
      <c r="N30" s="3"/>
      <c r="O30" s="3"/>
      <c r="P30" s="3"/>
      <c r="Q30" s="3"/>
      <c r="R30" s="3"/>
      <c r="S30" s="3"/>
      <c r="T30" s="3"/>
    </row>
    <row r="31">
      <c r="A31" s="3"/>
      <c r="B31" s="3"/>
      <c r="C31" s="3"/>
      <c r="D31" s="3"/>
      <c r="E31" s="3"/>
      <c r="F31" s="3"/>
      <c r="G31" s="3"/>
      <c r="H31" s="3"/>
      <c r="I31" s="3"/>
      <c r="J31" s="3"/>
      <c r="K31" s="3"/>
      <c r="L31" s="3"/>
      <c r="M31" s="3"/>
      <c r="N31" s="3"/>
      <c r="O31" s="3"/>
      <c r="P31" s="3"/>
      <c r="Q31" s="3"/>
      <c r="R31" s="3"/>
      <c r="S31" s="3"/>
      <c r="T31" s="3"/>
    </row>
    <row r="32">
      <c r="A32" s="3"/>
      <c r="B32" s="3"/>
      <c r="C32" s="3"/>
      <c r="D32" s="3"/>
      <c r="E32" s="3"/>
      <c r="F32" s="3"/>
      <c r="G32" s="3"/>
      <c r="H32" s="3"/>
      <c r="I32" s="3"/>
      <c r="J32" s="3"/>
      <c r="K32" s="3"/>
      <c r="L32" s="3"/>
      <c r="M32" s="3"/>
      <c r="N32" s="3"/>
      <c r="O32" s="3"/>
      <c r="P32" s="3"/>
      <c r="Q32" s="3"/>
      <c r="R32" s="3"/>
      <c r="S32" s="3"/>
      <c r="T32" s="3"/>
    </row>
    <row r="33">
      <c r="A33" s="3"/>
      <c r="B33" s="3"/>
      <c r="C33" s="3"/>
      <c r="D33" s="3"/>
      <c r="E33" s="3"/>
      <c r="F33" s="3"/>
      <c r="G33" s="3"/>
      <c r="H33" s="3"/>
      <c r="I33" s="3"/>
      <c r="J33" s="3"/>
      <c r="K33" s="3"/>
      <c r="L33" s="3"/>
      <c r="M33" s="3"/>
      <c r="N33" s="3"/>
      <c r="O33" s="3"/>
      <c r="P33" s="3"/>
      <c r="Q33" s="3"/>
      <c r="R33" s="3"/>
      <c r="S33" s="3"/>
      <c r="T33" s="3"/>
    </row>
    <row r="34">
      <c r="A34" s="3"/>
      <c r="B34" s="3"/>
      <c r="C34" s="3"/>
      <c r="D34" s="3"/>
      <c r="E34" s="3"/>
      <c r="F34" s="3"/>
      <c r="G34" s="3"/>
      <c r="H34" s="3"/>
      <c r="I34" s="3"/>
      <c r="J34" s="3"/>
      <c r="K34" s="3"/>
      <c r="L34" s="3"/>
      <c r="M34" s="3"/>
      <c r="N34" s="3"/>
      <c r="O34" s="3"/>
      <c r="P34" s="3"/>
      <c r="Q34" s="3"/>
      <c r="R34" s="3"/>
      <c r="S34" s="3"/>
      <c r="T34" s="3"/>
    </row>
    <row r="35">
      <c r="A35" s="3"/>
      <c r="B35" s="3"/>
      <c r="C35" s="3"/>
      <c r="D35" s="3"/>
      <c r="E35" s="3"/>
      <c r="F35" s="3"/>
      <c r="G35" s="3"/>
      <c r="H35" s="3"/>
      <c r="I35" s="3"/>
      <c r="J35" s="3"/>
      <c r="K35" s="3"/>
      <c r="L35" s="3"/>
      <c r="M35" s="3"/>
      <c r="N35" s="3"/>
      <c r="O35" s="3"/>
      <c r="P35" s="3"/>
      <c r="Q35" s="3"/>
      <c r="R35" s="3"/>
      <c r="S35" s="3"/>
      <c r="T35" s="3"/>
    </row>
    <row r="36">
      <c r="A36" s="3"/>
      <c r="B36" s="3"/>
      <c r="C36" s="3"/>
      <c r="D36" s="3"/>
      <c r="E36" s="3"/>
      <c r="F36" s="3"/>
      <c r="G36" s="3"/>
      <c r="H36" s="3"/>
      <c r="I36" s="3"/>
      <c r="J36" s="3"/>
      <c r="K36" s="3"/>
      <c r="L36" s="3"/>
      <c r="M36" s="3"/>
      <c r="N36" s="3"/>
      <c r="O36" s="3"/>
      <c r="P36" s="3"/>
      <c r="Q36" s="3"/>
      <c r="R36" s="3"/>
      <c r="S36" s="3"/>
      <c r="T36" s="3"/>
    </row>
    <row r="37">
      <c r="A37" s="3"/>
      <c r="B37" s="3"/>
      <c r="C37" s="3"/>
      <c r="D37" s="3"/>
      <c r="E37" s="3"/>
      <c r="F37" s="3"/>
      <c r="G37" s="3"/>
      <c r="H37" s="3"/>
      <c r="I37" s="3"/>
      <c r="J37" s="3"/>
      <c r="K37" s="3"/>
      <c r="L37" s="3"/>
      <c r="M37" s="3"/>
      <c r="N37" s="3"/>
      <c r="O37" s="3"/>
      <c r="P37" s="3"/>
      <c r="Q37" s="3"/>
      <c r="R37" s="3"/>
      <c r="S37" s="3"/>
      <c r="T37" s="3"/>
    </row>
    <row r="38">
      <c r="A38" s="3"/>
      <c r="B38" s="3"/>
      <c r="C38" s="3"/>
      <c r="D38" s="3"/>
      <c r="E38" s="3"/>
      <c r="F38" s="3"/>
      <c r="G38" s="3"/>
      <c r="H38" s="3"/>
      <c r="I38" s="3"/>
      <c r="J38" s="3"/>
      <c r="K38" s="3"/>
      <c r="L38" s="3"/>
      <c r="M38" s="3"/>
      <c r="N38" s="3"/>
      <c r="O38" s="3"/>
      <c r="P38" s="3"/>
      <c r="Q38" s="3"/>
      <c r="R38" s="3"/>
      <c r="S38" s="3"/>
      <c r="T38" s="3"/>
    </row>
    <row r="39">
      <c r="A39" s="3"/>
      <c r="B39" s="3"/>
      <c r="C39" s="3"/>
      <c r="D39" s="3"/>
      <c r="E39" s="3"/>
      <c r="F39" s="3"/>
      <c r="G39" s="3"/>
      <c r="H39" s="3"/>
      <c r="I39" s="3"/>
      <c r="J39" s="3"/>
      <c r="K39" s="3"/>
      <c r="L39" s="3"/>
      <c r="M39" s="3"/>
      <c r="N39" s="3"/>
      <c r="O39" s="3"/>
      <c r="P39" s="3"/>
      <c r="Q39" s="3"/>
      <c r="R39" s="3"/>
      <c r="S39" s="3"/>
      <c r="T39" s="3"/>
    </row>
    <row r="40">
      <c r="A40" s="3"/>
      <c r="B40" s="3"/>
      <c r="C40" s="3"/>
      <c r="D40" s="3"/>
      <c r="E40" s="3"/>
      <c r="F40" s="3"/>
      <c r="G40" s="3"/>
      <c r="H40" s="3"/>
      <c r="I40" s="3"/>
      <c r="J40" s="3"/>
      <c r="K40" s="3"/>
      <c r="L40" s="3"/>
      <c r="M40" s="3"/>
      <c r="N40" s="3"/>
      <c r="O40" s="3"/>
      <c r="P40" s="3"/>
      <c r="Q40" s="3"/>
      <c r="R40" s="3"/>
      <c r="S40" s="3"/>
      <c r="T40" s="3"/>
    </row>
    <row r="41">
      <c r="A41" s="3"/>
      <c r="B41" s="3"/>
      <c r="C41" s="3"/>
      <c r="D41" s="3"/>
      <c r="E41" s="3"/>
      <c r="F41" s="3"/>
      <c r="G41" s="3"/>
      <c r="H41" s="3"/>
      <c r="I41" s="3"/>
      <c r="J41" s="3"/>
      <c r="K41" s="3"/>
      <c r="L41" s="3"/>
      <c r="M41" s="3"/>
      <c r="N41" s="3"/>
      <c r="O41" s="3"/>
      <c r="P41" s="3"/>
      <c r="Q41" s="3"/>
      <c r="R41" s="3"/>
      <c r="S41" s="3"/>
      <c r="T41" s="3"/>
    </row>
    <row r="42">
      <c r="A42" s="3"/>
      <c r="B42" s="3"/>
      <c r="C42" s="3"/>
      <c r="D42" s="3"/>
      <c r="E42" s="3"/>
      <c r="F42" s="3"/>
      <c r="G42" s="3"/>
      <c r="H42" s="3"/>
      <c r="I42" s="3"/>
      <c r="J42" s="3"/>
      <c r="K42" s="3"/>
      <c r="L42" s="3"/>
      <c r="M42" s="3"/>
      <c r="N42" s="3"/>
      <c r="O42" s="3"/>
      <c r="P42" s="3"/>
      <c r="Q42" s="3"/>
      <c r="R42" s="3"/>
      <c r="S42" s="3"/>
      <c r="T42" s="3"/>
    </row>
    <row r="43">
      <c r="A43" s="3"/>
      <c r="B43" s="3"/>
      <c r="C43" s="3"/>
      <c r="D43" s="3"/>
      <c r="E43" s="3"/>
      <c r="F43" s="3"/>
      <c r="G43" s="3"/>
      <c r="H43" s="3"/>
      <c r="I43" s="3"/>
      <c r="J43" s="3"/>
      <c r="K43" s="3"/>
      <c r="L43" s="3"/>
      <c r="M43" s="3"/>
      <c r="N43" s="3"/>
      <c r="O43" s="3"/>
      <c r="P43" s="3"/>
      <c r="Q43" s="3"/>
      <c r="R43" s="3"/>
      <c r="S43" s="3"/>
      <c r="T43" s="3"/>
    </row>
    <row r="44">
      <c r="A44" s="3"/>
      <c r="B44" s="3"/>
      <c r="C44" s="3"/>
      <c r="D44" s="3"/>
      <c r="E44" s="3"/>
      <c r="F44" s="3"/>
      <c r="G44" s="3"/>
      <c r="H44" s="3"/>
      <c r="I44" s="3"/>
      <c r="J44" s="3"/>
      <c r="K44" s="3"/>
      <c r="L44" s="3"/>
      <c r="M44" s="3"/>
      <c r="N44" s="3"/>
      <c r="O44" s="3"/>
      <c r="P44" s="3"/>
      <c r="Q44" s="3"/>
      <c r="R44" s="3"/>
      <c r="S44" s="3"/>
      <c r="T44" s="3"/>
    </row>
    <row r="45">
      <c r="A45" s="3"/>
      <c r="B45" s="3"/>
      <c r="C45" s="3"/>
      <c r="D45" s="3"/>
      <c r="E45" s="3"/>
      <c r="F45" s="3"/>
      <c r="G45" s="3"/>
      <c r="H45" s="3"/>
      <c r="I45" s="3"/>
      <c r="J45" s="3"/>
      <c r="K45" s="3"/>
      <c r="L45" s="3"/>
      <c r="M45" s="3"/>
      <c r="N45" s="3"/>
      <c r="O45" s="3"/>
      <c r="P45" s="3"/>
      <c r="Q45" s="3"/>
      <c r="R45" s="3"/>
      <c r="S45" s="3"/>
      <c r="T45" s="3"/>
    </row>
    <row r="46">
      <c r="A46" s="3"/>
      <c r="B46" s="3"/>
      <c r="C46" s="3"/>
      <c r="D46" s="3"/>
      <c r="E46" s="3"/>
      <c r="F46" s="3"/>
      <c r="G46" s="3"/>
      <c r="H46" s="3"/>
      <c r="I46" s="3"/>
      <c r="J46" s="3"/>
      <c r="K46" s="3"/>
      <c r="L46" s="3"/>
      <c r="M46" s="3"/>
      <c r="N46" s="3"/>
      <c r="O46" s="3"/>
      <c r="P46" s="3"/>
      <c r="Q46" s="3"/>
      <c r="R46" s="3"/>
      <c r="S46" s="3"/>
      <c r="T46" s="3"/>
    </row>
    <row r="47">
      <c r="A47" s="3"/>
      <c r="B47" s="3"/>
      <c r="C47" s="3"/>
      <c r="D47" s="3"/>
      <c r="E47" s="3"/>
      <c r="F47" s="3"/>
      <c r="G47" s="3"/>
      <c r="H47" s="3"/>
      <c r="I47" s="3"/>
      <c r="J47" s="3"/>
      <c r="K47" s="3"/>
      <c r="L47" s="3"/>
      <c r="M47" s="3"/>
      <c r="N47" s="3"/>
      <c r="O47" s="3"/>
      <c r="P47" s="3"/>
      <c r="Q47" s="3"/>
      <c r="R47" s="3"/>
      <c r="S47" s="3"/>
      <c r="T47" s="3"/>
    </row>
    <row r="48">
      <c r="A48" s="3"/>
      <c r="B48" s="3"/>
      <c r="C48" s="3"/>
      <c r="D48" s="3"/>
      <c r="E48" s="3"/>
      <c r="F48" s="3"/>
      <c r="G48" s="3"/>
      <c r="H48" s="3"/>
      <c r="I48" s="3"/>
      <c r="J48" s="3"/>
      <c r="K48" s="3"/>
      <c r="L48" s="3"/>
      <c r="M48" s="3"/>
      <c r="N48" s="3"/>
      <c r="O48" s="3"/>
      <c r="P48" s="3"/>
      <c r="Q48" s="3"/>
      <c r="R48" s="3"/>
      <c r="S48" s="3"/>
      <c r="T48" s="3"/>
    </row>
    <row r="49">
      <c r="A49" s="3"/>
      <c r="B49" s="3"/>
      <c r="C49" s="3"/>
      <c r="D49" s="3"/>
      <c r="E49" s="3"/>
      <c r="F49" s="3"/>
      <c r="G49" s="3"/>
      <c r="H49" s="3"/>
      <c r="I49" s="3"/>
      <c r="J49" s="3"/>
      <c r="K49" s="3"/>
      <c r="L49" s="3"/>
      <c r="M49" s="3"/>
      <c r="N49" s="3"/>
      <c r="O49" s="3"/>
      <c r="P49" s="3"/>
      <c r="Q49" s="3"/>
      <c r="R49" s="3"/>
      <c r="S49" s="3"/>
      <c r="T49" s="3"/>
    </row>
    <row r="50">
      <c r="A50" s="3"/>
      <c r="B50" s="3"/>
      <c r="C50" s="3"/>
      <c r="D50" s="3"/>
      <c r="E50" s="3"/>
      <c r="F50" s="3"/>
      <c r="G50" s="3"/>
      <c r="H50" s="3"/>
      <c r="I50" s="3"/>
      <c r="J50" s="3"/>
      <c r="K50" s="3"/>
      <c r="L50" s="3"/>
      <c r="M50" s="3"/>
      <c r="N50" s="3"/>
      <c r="O50" s="3"/>
      <c r="P50" s="3"/>
      <c r="Q50" s="3"/>
      <c r="R50" s="3"/>
      <c r="S50" s="3"/>
      <c r="T50" s="3"/>
    </row>
    <row r="51">
      <c r="A51" s="3"/>
      <c r="B51" s="3"/>
      <c r="C51" s="3"/>
      <c r="D51" s="3"/>
      <c r="E51" s="3"/>
      <c r="F51" s="3"/>
      <c r="G51" s="3"/>
      <c r="H51" s="3"/>
      <c r="I51" s="3"/>
      <c r="J51" s="3"/>
      <c r="K51" s="3"/>
      <c r="L51" s="3"/>
      <c r="M51" s="3"/>
      <c r="N51" s="3"/>
      <c r="O51" s="3"/>
      <c r="P51" s="3"/>
      <c r="Q51" s="3"/>
      <c r="R51" s="3"/>
      <c r="S51" s="3"/>
      <c r="T51" s="3"/>
    </row>
    <row r="52">
      <c r="A52" s="3"/>
      <c r="B52" s="3"/>
      <c r="C52" s="3"/>
      <c r="D52" s="3"/>
      <c r="E52" s="3"/>
      <c r="F52" s="3"/>
      <c r="G52" s="3"/>
      <c r="H52" s="3"/>
      <c r="I52" s="3"/>
      <c r="J52" s="3"/>
      <c r="K52" s="3"/>
      <c r="L52" s="3"/>
      <c r="M52" s="3"/>
      <c r="N52" s="3"/>
      <c r="O52" s="3"/>
      <c r="P52" s="3"/>
      <c r="Q52" s="3"/>
      <c r="R52" s="3"/>
      <c r="S52" s="3"/>
      <c r="T52" s="3"/>
    </row>
    <row r="53">
      <c r="A53" s="3"/>
      <c r="B53" s="3"/>
      <c r="C53" s="3"/>
      <c r="D53" s="3"/>
      <c r="E53" s="3"/>
      <c r="F53" s="3"/>
      <c r="G53" s="3"/>
      <c r="H53" s="3"/>
      <c r="I53" s="3"/>
      <c r="J53" s="3"/>
      <c r="K53" s="3"/>
      <c r="L53" s="3"/>
      <c r="M53" s="3"/>
      <c r="N53" s="3"/>
      <c r="O53" s="3"/>
      <c r="P53" s="3"/>
      <c r="Q53" s="3"/>
      <c r="R53" s="3"/>
      <c r="S53" s="3"/>
      <c r="T53" s="3"/>
    </row>
    <row r="54">
      <c r="A54" s="3"/>
      <c r="B54" s="3"/>
      <c r="C54" s="3"/>
      <c r="D54" s="3"/>
      <c r="E54" s="3"/>
      <c r="F54" s="3"/>
      <c r="G54" s="3"/>
      <c r="H54" s="3"/>
      <c r="I54" s="3"/>
      <c r="J54" s="3"/>
      <c r="K54" s="3"/>
      <c r="L54" s="3"/>
      <c r="M54" s="3"/>
      <c r="N54" s="3"/>
      <c r="O54" s="3"/>
      <c r="P54" s="3"/>
      <c r="Q54" s="3"/>
      <c r="R54" s="3"/>
      <c r="S54" s="3"/>
      <c r="T54" s="3"/>
    </row>
    <row r="55">
      <c r="A55" s="3"/>
      <c r="B55" s="3"/>
      <c r="C55" s="3"/>
      <c r="D55" s="3"/>
      <c r="E55" s="3"/>
      <c r="F55" s="3"/>
      <c r="G55" s="3"/>
      <c r="H55" s="3"/>
      <c r="I55" s="3"/>
      <c r="J55" s="3"/>
      <c r="K55" s="3"/>
      <c r="L55" s="3"/>
      <c r="M55" s="3"/>
      <c r="N55" s="3"/>
      <c r="O55" s="3"/>
      <c r="P55" s="3"/>
      <c r="Q55" s="3"/>
      <c r="R55" s="3"/>
      <c r="S55" s="3"/>
      <c r="T55" s="3"/>
    </row>
    <row r="56">
      <c r="A56" s="3"/>
      <c r="B56" s="3"/>
      <c r="C56" s="3"/>
      <c r="D56" s="3"/>
      <c r="E56" s="3"/>
      <c r="F56" s="3"/>
      <c r="G56" s="3"/>
      <c r="H56" s="3"/>
      <c r="I56" s="3"/>
      <c r="J56" s="3"/>
      <c r="K56" s="3"/>
      <c r="L56" s="3"/>
      <c r="M56" s="3"/>
      <c r="N56" s="3"/>
      <c r="O56" s="3"/>
      <c r="P56" s="3"/>
      <c r="Q56" s="3"/>
      <c r="R56" s="3"/>
      <c r="S56" s="3"/>
      <c r="T56" s="3"/>
    </row>
    <row r="57">
      <c r="A57" s="3"/>
      <c r="B57" s="3"/>
      <c r="C57" s="3"/>
      <c r="D57" s="3"/>
      <c r="E57" s="3"/>
      <c r="F57" s="3"/>
      <c r="G57" s="3"/>
      <c r="H57" s="3"/>
      <c r="I57" s="3"/>
      <c r="J57" s="3"/>
      <c r="K57" s="3"/>
      <c r="L57" s="3"/>
      <c r="M57" s="3"/>
      <c r="N57" s="3"/>
      <c r="O57" s="3"/>
      <c r="P57" s="3"/>
      <c r="Q57" s="3"/>
      <c r="R57" s="3"/>
      <c r="S57" s="3"/>
      <c r="T57" s="3"/>
    </row>
    <row r="58">
      <c r="A58" s="3"/>
      <c r="B58" s="3"/>
      <c r="C58" s="3"/>
      <c r="D58" s="3"/>
      <c r="E58" s="3"/>
      <c r="F58" s="3"/>
      <c r="G58" s="3"/>
      <c r="H58" s="3"/>
      <c r="I58" s="3"/>
      <c r="J58" s="3"/>
      <c r="K58" s="3"/>
      <c r="L58" s="3"/>
      <c r="M58" s="3"/>
      <c r="N58" s="3"/>
      <c r="O58" s="3"/>
      <c r="P58" s="3"/>
      <c r="Q58" s="3"/>
      <c r="R58" s="3"/>
      <c r="S58" s="3"/>
      <c r="T58" s="3"/>
    </row>
    <row r="59">
      <c r="A59" s="3"/>
      <c r="B59" s="3"/>
      <c r="C59" s="3"/>
      <c r="D59" s="3"/>
      <c r="E59" s="3"/>
      <c r="F59" s="3"/>
      <c r="G59" s="3"/>
      <c r="H59" s="3"/>
      <c r="I59" s="3"/>
      <c r="J59" s="3"/>
      <c r="K59" s="3"/>
      <c r="L59" s="3"/>
      <c r="M59" s="3"/>
      <c r="N59" s="3"/>
      <c r="O59" s="3"/>
      <c r="P59" s="3"/>
      <c r="Q59" s="3"/>
      <c r="R59" s="3"/>
      <c r="S59" s="3"/>
      <c r="T59" s="3"/>
    </row>
    <row r="60">
      <c r="A60" s="3"/>
      <c r="B60" s="3"/>
      <c r="C60" s="3"/>
      <c r="D60" s="3"/>
      <c r="E60" s="3"/>
      <c r="F60" s="3"/>
      <c r="G60" s="3"/>
      <c r="H60" s="3"/>
      <c r="I60" s="3"/>
      <c r="J60" s="3"/>
      <c r="K60" s="3"/>
      <c r="L60" s="3"/>
      <c r="M60" s="3"/>
      <c r="N60" s="3"/>
      <c r="O60" s="3"/>
      <c r="P60" s="3"/>
      <c r="Q60" s="3"/>
      <c r="R60" s="3"/>
      <c r="S60" s="3"/>
      <c r="T60" s="3"/>
    </row>
    <row r="61">
      <c r="A61" s="3"/>
      <c r="B61" s="3"/>
      <c r="C61" s="3"/>
      <c r="D61" s="3"/>
      <c r="E61" s="3"/>
      <c r="F61" s="3"/>
      <c r="G61" s="3"/>
      <c r="H61" s="3"/>
      <c r="I61" s="3"/>
      <c r="J61" s="3"/>
      <c r="K61" s="3"/>
      <c r="L61" s="3"/>
      <c r="M61" s="3"/>
      <c r="N61" s="3"/>
      <c r="O61" s="3"/>
      <c r="P61" s="3"/>
      <c r="Q61" s="3"/>
      <c r="R61" s="3"/>
      <c r="S61" s="3"/>
      <c r="T61" s="3"/>
    </row>
    <row r="62">
      <c r="A62" s="3"/>
      <c r="B62" s="3"/>
      <c r="C62" s="3"/>
      <c r="D62" s="3"/>
      <c r="E62" s="3"/>
      <c r="F62" s="3"/>
      <c r="G62" s="3"/>
      <c r="H62" s="3"/>
      <c r="I62" s="3"/>
      <c r="J62" s="3"/>
      <c r="K62" s="3"/>
      <c r="L62" s="3"/>
      <c r="M62" s="3"/>
      <c r="N62" s="3"/>
      <c r="O62" s="3"/>
      <c r="P62" s="3"/>
      <c r="Q62" s="3"/>
      <c r="R62" s="3"/>
      <c r="S62" s="3"/>
      <c r="T62" s="3"/>
    </row>
    <row r="63">
      <c r="A63" s="3"/>
      <c r="B63" s="3"/>
      <c r="C63" s="3"/>
      <c r="D63" s="3"/>
      <c r="E63" s="3"/>
      <c r="F63" s="3"/>
      <c r="G63" s="3"/>
      <c r="H63" s="3"/>
      <c r="I63" s="3"/>
      <c r="J63" s="3"/>
      <c r="K63" s="3"/>
      <c r="L63" s="3"/>
      <c r="M63" s="3"/>
      <c r="N63" s="3"/>
      <c r="O63" s="3"/>
      <c r="P63" s="3"/>
      <c r="Q63" s="3"/>
      <c r="R63" s="3"/>
      <c r="S63" s="3"/>
      <c r="T63" s="3"/>
    </row>
    <row r="64">
      <c r="A64" s="3"/>
      <c r="B64" s="3"/>
      <c r="C64" s="3"/>
      <c r="D64" s="3"/>
      <c r="E64" s="3"/>
      <c r="F64" s="3"/>
      <c r="G64" s="3"/>
      <c r="H64" s="3"/>
      <c r="I64" s="3"/>
      <c r="J64" s="3"/>
      <c r="K64" s="3"/>
      <c r="L64" s="3"/>
      <c r="M64" s="3"/>
      <c r="N64" s="3"/>
      <c r="O64" s="3"/>
      <c r="P64" s="3"/>
      <c r="Q64" s="3"/>
      <c r="R64" s="3"/>
      <c r="S64" s="3"/>
      <c r="T64" s="3"/>
    </row>
    <row r="65">
      <c r="A65" s="3"/>
      <c r="B65" s="3"/>
      <c r="C65" s="3"/>
      <c r="D65" s="3"/>
      <c r="E65" s="3"/>
      <c r="F65" s="3"/>
      <c r="G65" s="3"/>
      <c r="H65" s="3"/>
      <c r="I65" s="3"/>
      <c r="J65" s="3"/>
      <c r="K65" s="3"/>
      <c r="L65" s="3"/>
      <c r="M65" s="3"/>
      <c r="N65" s="3"/>
      <c r="O65" s="3"/>
      <c r="P65" s="3"/>
      <c r="Q65" s="3"/>
      <c r="R65" s="3"/>
      <c r="S65" s="3"/>
      <c r="T65" s="3"/>
    </row>
    <row r="66">
      <c r="A66" s="3"/>
      <c r="B66" s="3"/>
      <c r="C66" s="3"/>
      <c r="D66" s="3"/>
      <c r="E66" s="3"/>
      <c r="F66" s="3"/>
      <c r="G66" s="3"/>
      <c r="H66" s="3"/>
      <c r="I66" s="3"/>
      <c r="J66" s="3"/>
      <c r="K66" s="3"/>
      <c r="L66" s="3"/>
      <c r="M66" s="3"/>
      <c r="N66" s="3"/>
      <c r="O66" s="3"/>
      <c r="P66" s="3"/>
      <c r="Q66" s="3"/>
      <c r="R66" s="3"/>
      <c r="S66" s="3"/>
      <c r="T66" s="3"/>
    </row>
    <row r="67">
      <c r="A67" s="3"/>
      <c r="B67" s="3"/>
      <c r="C67" s="3"/>
      <c r="D67" s="3"/>
      <c r="E67" s="3"/>
      <c r="F67" s="3"/>
      <c r="G67" s="3"/>
      <c r="H67" s="3"/>
      <c r="I67" s="3"/>
      <c r="J67" s="3"/>
      <c r="K67" s="3"/>
      <c r="L67" s="3"/>
      <c r="M67" s="3"/>
      <c r="N67" s="3"/>
      <c r="O67" s="3"/>
      <c r="P67" s="3"/>
      <c r="Q67" s="3"/>
      <c r="R67" s="3"/>
      <c r="S67" s="3"/>
      <c r="T67" s="3"/>
    </row>
    <row r="68">
      <c r="A68" s="3"/>
      <c r="B68" s="3"/>
      <c r="C68" s="3"/>
      <c r="D68" s="3"/>
      <c r="E68" s="3"/>
      <c r="F68" s="3"/>
      <c r="G68" s="3"/>
      <c r="H68" s="3"/>
      <c r="I68" s="3"/>
      <c r="J68" s="3"/>
      <c r="K68" s="3"/>
      <c r="L68" s="3"/>
      <c r="M68" s="3"/>
      <c r="N68" s="3"/>
      <c r="O68" s="3"/>
      <c r="P68" s="3"/>
      <c r="Q68" s="3"/>
      <c r="R68" s="3"/>
      <c r="S68" s="3"/>
      <c r="T68" s="3"/>
    </row>
    <row r="69">
      <c r="A69" s="3"/>
      <c r="B69" s="3"/>
      <c r="C69" s="3"/>
      <c r="D69" s="3"/>
      <c r="E69" s="3"/>
      <c r="F69" s="3"/>
      <c r="G69" s="3"/>
      <c r="H69" s="3"/>
      <c r="I69" s="3"/>
      <c r="J69" s="3"/>
      <c r="K69" s="3"/>
      <c r="L69" s="3"/>
      <c r="M69" s="3"/>
      <c r="N69" s="3"/>
      <c r="O69" s="3"/>
      <c r="P69" s="3"/>
      <c r="Q69" s="3"/>
      <c r="R69" s="3"/>
      <c r="S69" s="3"/>
      <c r="T69" s="3"/>
    </row>
    <row r="70">
      <c r="A70" s="3"/>
      <c r="B70" s="3"/>
      <c r="C70" s="3"/>
      <c r="D70" s="3"/>
      <c r="E70" s="3"/>
      <c r="F70" s="3"/>
      <c r="G70" s="3"/>
      <c r="H70" s="3"/>
      <c r="I70" s="3"/>
      <c r="J70" s="3"/>
      <c r="K70" s="3"/>
      <c r="L70" s="3"/>
      <c r="M70" s="3"/>
      <c r="N70" s="3"/>
      <c r="O70" s="3"/>
      <c r="P70" s="3"/>
      <c r="Q70" s="3"/>
      <c r="R70" s="3"/>
      <c r="S70" s="3"/>
      <c r="T70" s="3"/>
    </row>
    <row r="71">
      <c r="A71" s="3"/>
      <c r="B71" s="3"/>
      <c r="C71" s="3"/>
      <c r="D71" s="3"/>
      <c r="E71" s="3"/>
      <c r="F71" s="3"/>
      <c r="G71" s="3"/>
      <c r="H71" s="3"/>
      <c r="I71" s="3"/>
      <c r="J71" s="3"/>
      <c r="K71" s="3"/>
      <c r="L71" s="3"/>
      <c r="M71" s="3"/>
      <c r="N71" s="3"/>
      <c r="O71" s="3"/>
      <c r="P71" s="3"/>
      <c r="Q71" s="3"/>
      <c r="R71" s="3"/>
      <c r="S71" s="3"/>
      <c r="T71" s="3"/>
    </row>
    <row r="72">
      <c r="A72" s="3"/>
      <c r="B72" s="3"/>
      <c r="C72" s="3"/>
      <c r="D72" s="3"/>
      <c r="E72" s="3"/>
      <c r="F72" s="3"/>
      <c r="G72" s="3"/>
      <c r="H72" s="3"/>
      <c r="I72" s="3"/>
      <c r="J72" s="3"/>
      <c r="K72" s="3"/>
      <c r="L72" s="3"/>
      <c r="M72" s="3"/>
      <c r="N72" s="3"/>
      <c r="O72" s="3"/>
      <c r="P72" s="3"/>
      <c r="Q72" s="3"/>
      <c r="R72" s="3"/>
      <c r="S72" s="3"/>
      <c r="T72" s="3"/>
    </row>
    <row r="73">
      <c r="A73" s="3"/>
      <c r="B73" s="3"/>
      <c r="C73" s="3"/>
      <c r="D73" s="3"/>
      <c r="E73" s="3"/>
      <c r="F73" s="3"/>
      <c r="G73" s="3"/>
      <c r="H73" s="3"/>
      <c r="I73" s="3"/>
      <c r="J73" s="3"/>
      <c r="K73" s="3"/>
      <c r="L73" s="3"/>
      <c r="M73" s="3"/>
      <c r="N73" s="3"/>
      <c r="O73" s="3"/>
      <c r="P73" s="3"/>
      <c r="Q73" s="3"/>
      <c r="R73" s="3"/>
      <c r="S73" s="3"/>
      <c r="T73" s="3"/>
    </row>
    <row r="74">
      <c r="A74" s="3"/>
      <c r="B74" s="3"/>
      <c r="C74" s="3"/>
      <c r="D74" s="3"/>
      <c r="E74" s="3"/>
      <c r="F74" s="3"/>
      <c r="G74" s="3"/>
      <c r="H74" s="3"/>
      <c r="I74" s="3"/>
      <c r="J74" s="3"/>
      <c r="K74" s="3"/>
      <c r="L74" s="3"/>
      <c r="M74" s="3"/>
      <c r="N74" s="3"/>
      <c r="O74" s="3"/>
      <c r="P74" s="3"/>
      <c r="Q74" s="3"/>
      <c r="R74" s="3"/>
      <c r="S74" s="3"/>
      <c r="T74" s="3"/>
    </row>
    <row r="75">
      <c r="A75" s="3"/>
      <c r="B75" s="3"/>
      <c r="C75" s="3"/>
      <c r="D75" s="3"/>
      <c r="E75" s="3"/>
      <c r="F75" s="3"/>
      <c r="G75" s="3"/>
      <c r="H75" s="3"/>
      <c r="I75" s="3"/>
      <c r="J75" s="3"/>
      <c r="K75" s="3"/>
      <c r="L75" s="3"/>
      <c r="M75" s="3"/>
      <c r="N75" s="3"/>
      <c r="O75" s="3"/>
      <c r="P75" s="3"/>
      <c r="Q75" s="3"/>
      <c r="R75" s="3"/>
      <c r="S75" s="3"/>
      <c r="T75" s="3"/>
    </row>
    <row r="76">
      <c r="A76" s="3"/>
      <c r="B76" s="3"/>
      <c r="C76" s="3"/>
      <c r="D76" s="3"/>
      <c r="E76" s="3"/>
      <c r="F76" s="3"/>
      <c r="G76" s="3"/>
      <c r="H76" s="3"/>
      <c r="I76" s="3"/>
      <c r="J76" s="3"/>
      <c r="K76" s="3"/>
      <c r="L76" s="3"/>
      <c r="M76" s="3"/>
      <c r="N76" s="3"/>
      <c r="O76" s="3"/>
      <c r="P76" s="3"/>
      <c r="Q76" s="3"/>
      <c r="R76" s="3"/>
      <c r="S76" s="3"/>
      <c r="T76" s="3"/>
    </row>
    <row r="77">
      <c r="A77" s="3"/>
      <c r="B77" s="3"/>
      <c r="C77" s="3"/>
      <c r="D77" s="3"/>
      <c r="E77" s="3"/>
      <c r="F77" s="3"/>
      <c r="G77" s="3"/>
      <c r="H77" s="3"/>
      <c r="I77" s="3"/>
      <c r="J77" s="3"/>
      <c r="K77" s="3"/>
      <c r="L77" s="3"/>
      <c r="M77" s="3"/>
      <c r="N77" s="3"/>
      <c r="O77" s="3"/>
      <c r="P77" s="3"/>
      <c r="Q77" s="3"/>
      <c r="R77" s="3"/>
      <c r="S77" s="3"/>
      <c r="T77" s="3"/>
    </row>
    <row r="78">
      <c r="A78" s="3"/>
      <c r="B78" s="3"/>
      <c r="C78" s="3"/>
      <c r="D78" s="3"/>
      <c r="E78" s="3"/>
      <c r="F78" s="3"/>
      <c r="G78" s="3"/>
      <c r="H78" s="3"/>
      <c r="I78" s="3"/>
      <c r="J78" s="3"/>
      <c r="K78" s="3"/>
      <c r="L78" s="3"/>
      <c r="M78" s="3"/>
      <c r="N78" s="3"/>
      <c r="O78" s="3"/>
      <c r="P78" s="3"/>
      <c r="Q78" s="3"/>
      <c r="R78" s="3"/>
      <c r="S78" s="3"/>
      <c r="T78" s="3"/>
    </row>
    <row r="79">
      <c r="A79" s="3"/>
      <c r="B79" s="3"/>
      <c r="C79" s="3"/>
      <c r="D79" s="3"/>
      <c r="E79" s="3"/>
      <c r="F79" s="3"/>
      <c r="G79" s="3"/>
      <c r="H79" s="3"/>
      <c r="I79" s="3"/>
      <c r="J79" s="3"/>
      <c r="K79" s="3"/>
      <c r="L79" s="3"/>
      <c r="M79" s="3"/>
      <c r="N79" s="3"/>
      <c r="O79" s="3"/>
      <c r="P79" s="3"/>
      <c r="Q79" s="3"/>
      <c r="R79" s="3"/>
      <c r="S79" s="3"/>
      <c r="T79" s="3"/>
    </row>
    <row r="80">
      <c r="A80" s="3"/>
      <c r="B80" s="3"/>
      <c r="C80" s="3"/>
      <c r="D80" s="3"/>
      <c r="E80" s="3"/>
      <c r="F80" s="3"/>
      <c r="G80" s="3"/>
      <c r="H80" s="3"/>
      <c r="I80" s="3"/>
      <c r="J80" s="3"/>
      <c r="K80" s="3"/>
      <c r="L80" s="3"/>
      <c r="M80" s="3"/>
      <c r="N80" s="3"/>
      <c r="O80" s="3"/>
      <c r="P80" s="3"/>
      <c r="Q80" s="3"/>
      <c r="R80" s="3"/>
      <c r="S80" s="3"/>
      <c r="T80" s="3"/>
    </row>
    <row r="81">
      <c r="A81" s="3"/>
      <c r="B81" s="3"/>
      <c r="C81" s="3"/>
      <c r="D81" s="3"/>
      <c r="E81" s="3"/>
      <c r="F81" s="3"/>
      <c r="G81" s="3"/>
      <c r="H81" s="3"/>
      <c r="I81" s="3"/>
      <c r="J81" s="3"/>
      <c r="K81" s="3"/>
      <c r="L81" s="3"/>
      <c r="M81" s="3"/>
      <c r="N81" s="3"/>
      <c r="O81" s="3"/>
      <c r="P81" s="3"/>
      <c r="Q81" s="3"/>
      <c r="R81" s="3"/>
      <c r="S81" s="3"/>
      <c r="T81" s="3"/>
    </row>
    <row r="82">
      <c r="A82" s="3"/>
      <c r="B82" s="3"/>
      <c r="C82" s="3"/>
      <c r="D82" s="3"/>
      <c r="E82" s="3"/>
      <c r="F82" s="3"/>
      <c r="G82" s="3"/>
      <c r="H82" s="3"/>
      <c r="I82" s="3"/>
      <c r="J82" s="3"/>
      <c r="K82" s="3"/>
      <c r="L82" s="3"/>
      <c r="M82" s="3"/>
      <c r="N82" s="3"/>
      <c r="O82" s="3"/>
      <c r="P82" s="3"/>
      <c r="Q82" s="3"/>
      <c r="R82" s="3"/>
      <c r="S82" s="3"/>
      <c r="T82" s="3"/>
    </row>
    <row r="83">
      <c r="A83" s="3"/>
      <c r="B83" s="3"/>
      <c r="C83" s="3"/>
      <c r="D83" s="3"/>
      <c r="E83" s="3"/>
      <c r="F83" s="3"/>
      <c r="G83" s="3"/>
      <c r="H83" s="3"/>
      <c r="I83" s="3"/>
      <c r="J83" s="3"/>
      <c r="K83" s="3"/>
      <c r="L83" s="3"/>
      <c r="M83" s="3"/>
      <c r="N83" s="3"/>
      <c r="O83" s="3"/>
      <c r="P83" s="3"/>
      <c r="Q83" s="3"/>
      <c r="R83" s="3"/>
      <c r="S83" s="3"/>
      <c r="T83" s="3"/>
    </row>
    <row r="84">
      <c r="A84" s="3"/>
      <c r="B84" s="3"/>
      <c r="C84" s="3"/>
      <c r="D84" s="3"/>
      <c r="E84" s="3"/>
      <c r="F84" s="3"/>
      <c r="G84" s="3"/>
      <c r="H84" s="3"/>
      <c r="I84" s="3"/>
      <c r="J84" s="3"/>
      <c r="K84" s="3"/>
      <c r="L84" s="3"/>
      <c r="M84" s="3"/>
      <c r="N84" s="3"/>
      <c r="O84" s="3"/>
      <c r="P84" s="3"/>
      <c r="Q84" s="3"/>
      <c r="R84" s="3"/>
      <c r="S84" s="3"/>
      <c r="T84" s="3"/>
    </row>
    <row r="85">
      <c r="A85" s="3"/>
      <c r="B85" s="3"/>
      <c r="C85" s="3"/>
      <c r="D85" s="3"/>
      <c r="E85" s="3"/>
      <c r="F85" s="3"/>
      <c r="G85" s="3"/>
      <c r="H85" s="3"/>
      <c r="I85" s="3"/>
      <c r="J85" s="3"/>
      <c r="K85" s="3"/>
      <c r="L85" s="3"/>
      <c r="M85" s="3"/>
      <c r="N85" s="3"/>
      <c r="O85" s="3"/>
      <c r="P85" s="3"/>
      <c r="Q85" s="3"/>
      <c r="R85" s="3"/>
      <c r="S85" s="3"/>
      <c r="T85" s="3"/>
    </row>
    <row r="86">
      <c r="A86" s="3"/>
      <c r="B86" s="3"/>
      <c r="C86" s="3"/>
      <c r="D86" s="3"/>
      <c r="E86" s="3"/>
      <c r="F86" s="3"/>
      <c r="G86" s="3"/>
      <c r="H86" s="3"/>
      <c r="I86" s="3"/>
      <c r="J86" s="3"/>
      <c r="K86" s="3"/>
      <c r="L86" s="3"/>
      <c r="M86" s="3"/>
      <c r="N86" s="3"/>
      <c r="O86" s="3"/>
      <c r="P86" s="3"/>
      <c r="Q86" s="3"/>
      <c r="R86" s="3"/>
      <c r="S86" s="3"/>
      <c r="T86" s="3"/>
    </row>
    <row r="87">
      <c r="A87" s="3"/>
      <c r="B87" s="3"/>
      <c r="C87" s="3"/>
      <c r="D87" s="3"/>
      <c r="E87" s="3"/>
      <c r="F87" s="3"/>
      <c r="G87" s="3"/>
      <c r="H87" s="3"/>
      <c r="I87" s="3"/>
      <c r="J87" s="3"/>
      <c r="K87" s="3"/>
      <c r="L87" s="3"/>
      <c r="M87" s="3"/>
      <c r="N87" s="3"/>
      <c r="O87" s="3"/>
      <c r="P87" s="3"/>
      <c r="Q87" s="3"/>
      <c r="R87" s="3"/>
      <c r="S87" s="3"/>
      <c r="T87" s="3"/>
    </row>
    <row r="88">
      <c r="A88" s="3"/>
      <c r="B88" s="3"/>
      <c r="C88" s="3"/>
      <c r="D88" s="3"/>
      <c r="E88" s="3"/>
      <c r="F88" s="3"/>
      <c r="G88" s="3"/>
      <c r="H88" s="3"/>
      <c r="I88" s="3"/>
      <c r="J88" s="3"/>
      <c r="K88" s="3"/>
      <c r="L88" s="3"/>
      <c r="M88" s="3"/>
      <c r="N88" s="3"/>
      <c r="O88" s="3"/>
      <c r="P88" s="3"/>
      <c r="Q88" s="3"/>
      <c r="R88" s="3"/>
      <c r="S88" s="3"/>
      <c r="T88" s="3"/>
    </row>
    <row r="89">
      <c r="A89" s="3"/>
      <c r="B89" s="3"/>
      <c r="C89" s="3"/>
      <c r="D89" s="3"/>
      <c r="E89" s="3"/>
      <c r="F89" s="3"/>
      <c r="G89" s="3"/>
      <c r="H89" s="3"/>
      <c r="I89" s="3"/>
      <c r="J89" s="3"/>
      <c r="K89" s="3"/>
      <c r="L89" s="3"/>
      <c r="M89" s="3"/>
      <c r="N89" s="3"/>
      <c r="O89" s="3"/>
      <c r="P89" s="3"/>
      <c r="Q89" s="3"/>
      <c r="R89" s="3"/>
      <c r="S89" s="3"/>
      <c r="T89" s="3"/>
    </row>
    <row r="90">
      <c r="A90" s="3"/>
      <c r="B90" s="3"/>
      <c r="C90" s="3"/>
      <c r="D90" s="3"/>
      <c r="E90" s="3"/>
      <c r="F90" s="3"/>
      <c r="G90" s="3"/>
      <c r="H90" s="3"/>
      <c r="I90" s="3"/>
      <c r="J90" s="3"/>
      <c r="K90" s="3"/>
      <c r="L90" s="3"/>
      <c r="M90" s="3"/>
      <c r="N90" s="3"/>
      <c r="O90" s="3"/>
      <c r="P90" s="3"/>
      <c r="Q90" s="3"/>
      <c r="R90" s="3"/>
      <c r="S90" s="3"/>
      <c r="T90" s="3"/>
    </row>
    <row r="91">
      <c r="A91" s="3"/>
      <c r="B91" s="3"/>
      <c r="C91" s="3"/>
      <c r="D91" s="3"/>
      <c r="E91" s="3"/>
      <c r="F91" s="3"/>
      <c r="G91" s="3"/>
      <c r="H91" s="3"/>
      <c r="I91" s="3"/>
      <c r="J91" s="3"/>
      <c r="K91" s="3"/>
      <c r="L91" s="3"/>
      <c r="M91" s="3"/>
      <c r="N91" s="3"/>
      <c r="O91" s="3"/>
      <c r="P91" s="3"/>
      <c r="Q91" s="3"/>
      <c r="R91" s="3"/>
      <c r="S91" s="3"/>
      <c r="T91" s="3"/>
    </row>
    <row r="92">
      <c r="A92" s="3"/>
      <c r="B92" s="3"/>
      <c r="C92" s="3"/>
      <c r="D92" s="3"/>
      <c r="E92" s="3"/>
      <c r="F92" s="3"/>
      <c r="G92" s="3"/>
      <c r="H92" s="3"/>
      <c r="I92" s="3"/>
      <c r="J92" s="3"/>
      <c r="K92" s="3"/>
      <c r="L92" s="3"/>
      <c r="M92" s="3"/>
      <c r="N92" s="3"/>
      <c r="O92" s="3"/>
      <c r="P92" s="3"/>
      <c r="Q92" s="3"/>
      <c r="R92" s="3"/>
      <c r="S92" s="3"/>
      <c r="T92" s="3"/>
    </row>
    <row r="93">
      <c r="A93" s="3"/>
      <c r="B93" s="3"/>
      <c r="C93" s="3"/>
      <c r="D93" s="3"/>
      <c r="E93" s="3"/>
      <c r="F93" s="3"/>
      <c r="G93" s="3"/>
      <c r="H93" s="3"/>
      <c r="I93" s="3"/>
      <c r="J93" s="3"/>
      <c r="K93" s="3"/>
      <c r="L93" s="3"/>
      <c r="M93" s="3"/>
      <c r="N93" s="3"/>
      <c r="O93" s="3"/>
      <c r="P93" s="3"/>
      <c r="Q93" s="3"/>
      <c r="R93" s="3"/>
      <c r="S93" s="3"/>
      <c r="T93" s="3"/>
    </row>
    <row r="94">
      <c r="A94" s="3"/>
      <c r="B94" s="3"/>
      <c r="C94" s="3"/>
      <c r="D94" s="3"/>
      <c r="E94" s="3"/>
      <c r="F94" s="3"/>
      <c r="G94" s="3"/>
      <c r="H94" s="3"/>
      <c r="I94" s="3"/>
      <c r="J94" s="3"/>
      <c r="K94" s="3"/>
      <c r="L94" s="3"/>
      <c r="M94" s="3"/>
      <c r="N94" s="3"/>
      <c r="O94" s="3"/>
      <c r="P94" s="3"/>
      <c r="Q94" s="3"/>
      <c r="R94" s="3"/>
      <c r="S94" s="3"/>
      <c r="T94" s="3"/>
    </row>
    <row r="95">
      <c r="A95" s="3"/>
      <c r="B95" s="3"/>
      <c r="C95" s="3"/>
      <c r="D95" s="3"/>
      <c r="E95" s="3"/>
      <c r="F95" s="3"/>
      <c r="G95" s="3"/>
      <c r="H95" s="3"/>
      <c r="I95" s="3"/>
      <c r="J95" s="3"/>
      <c r="K95" s="3"/>
      <c r="L95" s="3"/>
      <c r="M95" s="3"/>
      <c r="N95" s="3"/>
      <c r="O95" s="3"/>
      <c r="P95" s="3"/>
      <c r="Q95" s="3"/>
      <c r="R95" s="3"/>
      <c r="S95" s="3"/>
      <c r="T95" s="3"/>
    </row>
    <row r="96">
      <c r="A96" s="3"/>
      <c r="B96" s="3"/>
      <c r="C96" s="3"/>
      <c r="D96" s="3"/>
      <c r="E96" s="3"/>
      <c r="F96" s="3"/>
      <c r="G96" s="3"/>
      <c r="H96" s="3"/>
      <c r="I96" s="3"/>
      <c r="J96" s="3"/>
      <c r="K96" s="3"/>
      <c r="L96" s="3"/>
      <c r="M96" s="3"/>
      <c r="N96" s="3"/>
      <c r="O96" s="3"/>
      <c r="P96" s="3"/>
      <c r="Q96" s="3"/>
      <c r="R96" s="3"/>
      <c r="S96" s="3"/>
      <c r="T96" s="3"/>
    </row>
    <row r="97">
      <c r="A97" s="3"/>
      <c r="B97" s="3"/>
      <c r="C97" s="3"/>
      <c r="D97" s="3"/>
      <c r="E97" s="3"/>
      <c r="F97" s="3"/>
      <c r="G97" s="3"/>
      <c r="H97" s="3"/>
      <c r="I97" s="3"/>
      <c r="J97" s="3"/>
      <c r="K97" s="3"/>
      <c r="L97" s="3"/>
      <c r="M97" s="3"/>
      <c r="N97" s="3"/>
      <c r="O97" s="3"/>
      <c r="P97" s="3"/>
      <c r="Q97" s="3"/>
      <c r="R97" s="3"/>
      <c r="S97" s="3"/>
      <c r="T97" s="3"/>
    </row>
    <row r="98">
      <c r="A98" s="3"/>
      <c r="B98" s="3"/>
      <c r="C98" s="3"/>
      <c r="D98" s="3"/>
      <c r="E98" s="3"/>
      <c r="F98" s="3"/>
      <c r="G98" s="3"/>
      <c r="H98" s="3"/>
      <c r="I98" s="3"/>
      <c r="J98" s="3"/>
      <c r="K98" s="3"/>
      <c r="L98" s="3"/>
      <c r="M98" s="3"/>
      <c r="N98" s="3"/>
      <c r="O98" s="3"/>
      <c r="P98" s="3"/>
      <c r="Q98" s="3"/>
      <c r="R98" s="3"/>
      <c r="S98" s="3"/>
      <c r="T98" s="3"/>
    </row>
    <row r="99">
      <c r="A99" s="3"/>
      <c r="B99" s="3"/>
      <c r="C99" s="3"/>
      <c r="D99" s="3"/>
      <c r="E99" s="3"/>
      <c r="F99" s="3"/>
      <c r="G99" s="3"/>
      <c r="H99" s="3"/>
      <c r="I99" s="3"/>
      <c r="J99" s="3"/>
      <c r="K99" s="3"/>
      <c r="L99" s="3"/>
      <c r="M99" s="3"/>
      <c r="N99" s="3"/>
      <c r="O99" s="3"/>
      <c r="P99" s="3"/>
      <c r="Q99" s="3"/>
      <c r="R99" s="3"/>
      <c r="S99" s="3"/>
      <c r="T99" s="3"/>
    </row>
    <row r="100">
      <c r="A100" s="3"/>
      <c r="B100" s="3"/>
      <c r="C100" s="3"/>
      <c r="D100" s="3"/>
      <c r="E100" s="3"/>
      <c r="F100" s="3"/>
      <c r="G100" s="3"/>
      <c r="H100" s="3"/>
      <c r="I100" s="3"/>
      <c r="J100" s="3"/>
      <c r="K100" s="3"/>
      <c r="L100" s="3"/>
      <c r="M100" s="3"/>
      <c r="N100" s="3"/>
      <c r="O100" s="3"/>
      <c r="P100" s="3"/>
      <c r="Q100" s="3"/>
      <c r="R100" s="3"/>
      <c r="S100" s="3"/>
      <c r="T100" s="3"/>
    </row>
    <row r="101">
      <c r="A101" s="3"/>
      <c r="B101" s="3"/>
      <c r="C101" s="3"/>
      <c r="D101" s="3"/>
      <c r="E101" s="3"/>
      <c r="F101" s="3"/>
      <c r="G101" s="3"/>
      <c r="H101" s="3"/>
      <c r="I101" s="3"/>
      <c r="J101" s="3"/>
      <c r="K101" s="3"/>
      <c r="L101" s="3"/>
      <c r="M101" s="3"/>
      <c r="N101" s="3"/>
      <c r="O101" s="3"/>
      <c r="P101" s="3"/>
      <c r="Q101" s="3"/>
      <c r="R101" s="3"/>
      <c r="S101" s="3"/>
      <c r="T101" s="3"/>
    </row>
    <row r="102">
      <c r="A102" s="3"/>
      <c r="B102" s="3"/>
      <c r="C102" s="3"/>
      <c r="D102" s="3"/>
      <c r="E102" s="3"/>
      <c r="F102" s="3"/>
      <c r="G102" s="3"/>
      <c r="H102" s="3"/>
      <c r="I102" s="3"/>
      <c r="J102" s="3"/>
      <c r="K102" s="3"/>
      <c r="L102" s="3"/>
      <c r="M102" s="3"/>
      <c r="N102" s="3"/>
      <c r="O102" s="3"/>
      <c r="P102" s="3"/>
      <c r="Q102" s="3"/>
      <c r="R102" s="3"/>
      <c r="S102" s="3"/>
      <c r="T102" s="3"/>
    </row>
    <row r="103">
      <c r="A103" s="3"/>
      <c r="B103" s="3"/>
      <c r="C103" s="3"/>
      <c r="D103" s="3"/>
      <c r="E103" s="3"/>
      <c r="F103" s="3"/>
      <c r="G103" s="3"/>
      <c r="H103" s="3"/>
      <c r="I103" s="3"/>
      <c r="J103" s="3"/>
      <c r="K103" s="3"/>
      <c r="L103" s="3"/>
      <c r="M103" s="3"/>
      <c r="N103" s="3"/>
      <c r="O103" s="3"/>
      <c r="P103" s="3"/>
      <c r="Q103" s="3"/>
      <c r="R103" s="3"/>
      <c r="S103" s="3"/>
      <c r="T103" s="3"/>
    </row>
    <row r="104">
      <c r="A104" s="3"/>
      <c r="B104" s="3"/>
      <c r="C104" s="3"/>
      <c r="D104" s="3"/>
      <c r="E104" s="3"/>
      <c r="F104" s="3"/>
      <c r="G104" s="3"/>
      <c r="H104" s="3"/>
      <c r="I104" s="3"/>
      <c r="J104" s="3"/>
      <c r="K104" s="3"/>
      <c r="L104" s="3"/>
      <c r="M104" s="3"/>
      <c r="N104" s="3"/>
      <c r="O104" s="3"/>
      <c r="P104" s="3"/>
      <c r="Q104" s="3"/>
      <c r="R104" s="3"/>
      <c r="S104" s="3"/>
      <c r="T104" s="3"/>
    </row>
  </sheetData>
  <mergeCells count="2">
    <mergeCell ref="A2:C2"/>
    <mergeCell ref="A1:C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81.86"/>
    <col customWidth="1" min="2" max="2" width="79.43"/>
  </cols>
  <sheetData>
    <row r="1" ht="21.75" customHeight="1">
      <c r="A1" s="63" t="s">
        <v>144</v>
      </c>
    </row>
    <row r="2" ht="20.25" customHeight="1">
      <c r="A2" s="64" t="s">
        <v>145</v>
      </c>
    </row>
    <row r="3" ht="20.25" customHeight="1">
      <c r="A3" s="20" t="str">
        <f>CONCATENATE("- hcp.",Configuration!B2,"
","- order.",Configuration!B2,"
","- billing.",Configuration!B2,"
","- login.",Configuration!B2,"
","- admin.",Configuration!B2,"
","*.",Configuration!B2,)</f>
        <v>- hcp.atomia.com
- order.atomia.com
- billing.atomia.com
- login.atomia.com
- admin.atomia.com
*.atomia.com</v>
      </c>
    </row>
    <row r="4" ht="1.5" customHeight="1">
      <c r="A4" s="67" t="s">
        <v>155</v>
      </c>
      <c r="B4" s="3"/>
    </row>
    <row r="5" ht="1.5" customHeight="1">
      <c r="A5" s="67" t="s">
        <v>157</v>
      </c>
      <c r="B5" s="3"/>
    </row>
    <row r="6" ht="1.5" customHeight="1">
      <c r="A6" s="67" t="s">
        <v>158</v>
      </c>
      <c r="B6" s="3"/>
    </row>
  </sheetData>
  <mergeCells count="3">
    <mergeCell ref="A2:B2"/>
    <mergeCell ref="A1:B1"/>
    <mergeCell ref="A3:B3"/>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25.71"/>
    <col customWidth="1" min="2" max="3" width="17.29"/>
    <col customWidth="1" min="4" max="4" width="47.0"/>
    <col customWidth="1" min="5" max="5" width="49.14"/>
    <col customWidth="1" min="6" max="6" width="111.43"/>
    <col customWidth="1" min="7" max="7" width="45.86"/>
    <col customWidth="1" min="8" max="21" width="17.29"/>
  </cols>
  <sheetData>
    <row r="1">
      <c r="A1" s="68" t="s">
        <v>159</v>
      </c>
      <c r="G1" s="8"/>
      <c r="H1" s="8"/>
      <c r="I1" s="8"/>
      <c r="J1" s="8"/>
      <c r="K1" s="8"/>
      <c r="L1" s="8"/>
      <c r="M1" s="8"/>
      <c r="N1" s="8"/>
      <c r="O1" s="8"/>
      <c r="P1" s="8"/>
      <c r="Q1" s="8"/>
      <c r="R1" s="8"/>
      <c r="S1" s="8"/>
      <c r="T1" s="8"/>
      <c r="U1" s="8"/>
    </row>
    <row r="2">
      <c r="A2" s="69" t="s">
        <v>165</v>
      </c>
      <c r="E2" s="8"/>
      <c r="F2" s="8"/>
      <c r="G2" s="8"/>
      <c r="H2" s="8"/>
      <c r="I2" s="8"/>
      <c r="J2" s="8"/>
      <c r="K2" s="8"/>
      <c r="L2" s="8"/>
      <c r="M2" s="8"/>
      <c r="N2" s="8"/>
      <c r="O2" s="8"/>
      <c r="P2" s="8"/>
      <c r="Q2" s="8"/>
      <c r="R2" s="8"/>
      <c r="S2" s="8"/>
      <c r="T2" s="8"/>
      <c r="U2" s="8"/>
    </row>
    <row r="3">
      <c r="A3" s="70"/>
      <c r="B3" s="70"/>
      <c r="C3" s="70"/>
      <c r="D3" s="70"/>
      <c r="E3" s="8"/>
      <c r="F3" s="8"/>
      <c r="G3" s="8"/>
      <c r="H3" s="8"/>
      <c r="I3" s="8"/>
      <c r="J3" s="8"/>
      <c r="K3" s="8"/>
      <c r="L3" s="8"/>
      <c r="M3" s="8"/>
      <c r="N3" s="8"/>
      <c r="O3" s="8"/>
      <c r="P3" s="8"/>
      <c r="Q3" s="8"/>
      <c r="R3" s="8"/>
      <c r="S3" s="8"/>
      <c r="T3" s="8"/>
      <c r="U3" s="8"/>
    </row>
    <row r="4">
      <c r="A4" s="70" t="s">
        <v>167</v>
      </c>
      <c r="E4" s="8"/>
      <c r="F4" s="8"/>
      <c r="G4" s="8"/>
      <c r="H4" s="8"/>
      <c r="I4" s="8"/>
      <c r="J4" s="8"/>
      <c r="K4" s="8"/>
      <c r="L4" s="8"/>
      <c r="M4" s="8"/>
      <c r="N4" s="8"/>
      <c r="O4" s="8"/>
      <c r="P4" s="8"/>
      <c r="Q4" s="8"/>
      <c r="R4" s="8"/>
      <c r="S4" s="8"/>
      <c r="T4" s="8"/>
      <c r="U4" s="8"/>
    </row>
    <row r="5">
      <c r="A5" s="71" t="s">
        <v>168</v>
      </c>
      <c r="B5" s="71" t="s">
        <v>169</v>
      </c>
      <c r="C5" s="71" t="s">
        <v>170</v>
      </c>
      <c r="D5" s="71" t="s">
        <v>171</v>
      </c>
      <c r="E5" s="72" t="s">
        <v>172</v>
      </c>
      <c r="F5" s="72" t="s">
        <v>173</v>
      </c>
      <c r="G5" s="8"/>
      <c r="H5" s="8"/>
      <c r="I5" s="8"/>
      <c r="J5" s="8"/>
      <c r="K5" s="8"/>
      <c r="L5" s="8"/>
      <c r="M5" s="8"/>
      <c r="N5" s="8"/>
      <c r="O5" s="8"/>
      <c r="P5" s="8"/>
      <c r="Q5" s="8"/>
      <c r="R5" s="8"/>
      <c r="S5" s="8"/>
      <c r="T5" s="8"/>
      <c r="U5" s="8"/>
    </row>
    <row r="6">
      <c r="A6" s="16"/>
      <c r="B6" s="31"/>
      <c r="C6" s="16"/>
      <c r="D6" s="16"/>
      <c r="E6" s="19"/>
      <c r="F6" s="16"/>
      <c r="G6" s="3"/>
      <c r="H6" s="3"/>
      <c r="I6" s="3"/>
      <c r="J6" s="3"/>
      <c r="K6" s="3"/>
      <c r="L6" s="3"/>
      <c r="M6" s="3"/>
      <c r="N6" s="3"/>
      <c r="O6" s="3"/>
      <c r="P6" s="3"/>
      <c r="Q6" s="3"/>
      <c r="R6" s="3"/>
      <c r="S6" s="3"/>
      <c r="T6" s="3"/>
      <c r="U6" s="3"/>
    </row>
    <row r="7">
      <c r="A7" s="16" t="s">
        <v>174</v>
      </c>
      <c r="B7" s="31" t="s">
        <v>30</v>
      </c>
      <c r="C7" s="16">
        <v>14400.0</v>
      </c>
      <c r="D7" s="16" t="str">
        <f>'Production environment'!I7</f>
        <v>#REF!</v>
      </c>
      <c r="E7" s="73" t="str">
        <f>CONCATENATE(A7,Configuration!$B$2)</f>
        <v>hosting.atomia.com</v>
      </c>
      <c r="F7" s="16" t="s">
        <v>175</v>
      </c>
      <c r="G7" s="3"/>
      <c r="H7" s="3"/>
      <c r="I7" s="3"/>
      <c r="J7" s="3"/>
      <c r="K7" s="3"/>
      <c r="L7" s="3"/>
      <c r="M7" s="3"/>
      <c r="N7" s="3"/>
      <c r="O7" s="3"/>
      <c r="P7" s="3"/>
      <c r="Q7" s="3"/>
      <c r="R7" s="3"/>
      <c r="S7" s="3"/>
      <c r="T7" s="3"/>
      <c r="U7" s="3"/>
    </row>
    <row r="8">
      <c r="A8" s="16" t="s">
        <v>176</v>
      </c>
      <c r="B8" s="31" t="s">
        <v>30</v>
      </c>
      <c r="C8" s="16">
        <v>14400.0</v>
      </c>
      <c r="D8" s="16" t="str">
        <f>'Production environment'!I7</f>
        <v>#REF!</v>
      </c>
      <c r="E8" s="73" t="str">
        <f>CONCATENATE(A8,Configuration!$B$2)</f>
        <v>billing.atomia.com</v>
      </c>
      <c r="F8" s="16" t="s">
        <v>177</v>
      </c>
      <c r="G8" s="3"/>
      <c r="H8" s="3"/>
      <c r="I8" s="3"/>
      <c r="J8" s="3"/>
      <c r="K8" s="3"/>
      <c r="L8" s="3"/>
      <c r="M8" s="3"/>
      <c r="N8" s="3"/>
      <c r="O8" s="3"/>
      <c r="P8" s="3"/>
      <c r="Q8" s="3"/>
      <c r="R8" s="3"/>
      <c r="S8" s="3"/>
      <c r="T8" s="3"/>
      <c r="U8" s="3"/>
    </row>
    <row r="9">
      <c r="A9" s="16" t="s">
        <v>178</v>
      </c>
      <c r="B9" s="31" t="s">
        <v>30</v>
      </c>
      <c r="C9" s="16">
        <v>14400.0</v>
      </c>
      <c r="D9" s="16" t="str">
        <f>'Production environment'!I7</f>
        <v>#REF!</v>
      </c>
      <c r="E9" s="73" t="str">
        <f>CONCATENATE(A9,Configuration!$B$2)</f>
        <v>store.atomia.com</v>
      </c>
      <c r="F9" s="16" t="s">
        <v>180</v>
      </c>
      <c r="G9" s="3"/>
      <c r="H9" s="3"/>
      <c r="I9" s="3"/>
      <c r="J9" s="3"/>
      <c r="K9" s="3"/>
      <c r="L9" s="3"/>
      <c r="M9" s="3"/>
      <c r="N9" s="3"/>
      <c r="O9" s="3"/>
      <c r="P9" s="3"/>
      <c r="Q9" s="3"/>
      <c r="R9" s="3"/>
      <c r="S9" s="3"/>
      <c r="T9" s="3"/>
      <c r="U9" s="3"/>
    </row>
    <row r="10">
      <c r="A10" s="16" t="s">
        <v>182</v>
      </c>
      <c r="B10" s="31" t="s">
        <v>30</v>
      </c>
      <c r="C10" s="16">
        <v>14400.0</v>
      </c>
      <c r="D10" s="16" t="str">
        <f t="shared" ref="D10:D11" si="1">'Production environment'!I6</f>
        <v>#REF!</v>
      </c>
      <c r="E10" s="73" t="str">
        <f>CONCATENATE(A10,Configuration!$B$2)</f>
        <v>admin.atomia.com</v>
      </c>
      <c r="F10" s="16" t="s">
        <v>184</v>
      </c>
      <c r="G10" s="3"/>
      <c r="H10" s="3"/>
      <c r="I10" s="3"/>
      <c r="J10" s="3"/>
      <c r="K10" s="3"/>
      <c r="L10" s="3"/>
      <c r="M10" s="3"/>
      <c r="N10" s="3"/>
      <c r="O10" s="3"/>
      <c r="P10" s="3"/>
      <c r="Q10" s="3"/>
      <c r="R10" s="3"/>
      <c r="S10" s="3"/>
      <c r="T10" s="3"/>
      <c r="U10" s="3"/>
    </row>
    <row r="11">
      <c r="A11" s="16" t="s">
        <v>187</v>
      </c>
      <c r="B11" s="31" t="s">
        <v>30</v>
      </c>
      <c r="C11" s="16">
        <v>14400.0</v>
      </c>
      <c r="D11" s="16" t="str">
        <f t="shared" si="1"/>
        <v>#REF!</v>
      </c>
      <c r="E11" s="73" t="str">
        <f>CONCATENATE(A11,Configuration!$B$2)</f>
        <v>login.atomia.com</v>
      </c>
      <c r="F11" s="16" t="s">
        <v>190</v>
      </c>
      <c r="G11" s="3"/>
      <c r="H11" s="3"/>
      <c r="I11" s="3"/>
      <c r="J11" s="3"/>
      <c r="K11" s="3"/>
      <c r="L11" s="3"/>
      <c r="M11" s="3"/>
      <c r="N11" s="3"/>
      <c r="O11" s="3"/>
      <c r="P11" s="3"/>
      <c r="Q11" s="3"/>
      <c r="R11" s="3"/>
      <c r="S11" s="3"/>
      <c r="T11" s="3"/>
      <c r="U11" s="3"/>
    </row>
    <row r="12">
      <c r="A12" s="16" t="s">
        <v>191</v>
      </c>
      <c r="B12" s="31" t="s">
        <v>30</v>
      </c>
      <c r="C12" s="16">
        <v>14400.0</v>
      </c>
      <c r="D12" s="16" t="str">
        <f t="shared" ref="D12:D13" si="2">'Production environment'!I6</f>
        <v>#REF!</v>
      </c>
      <c r="E12" s="73" t="str">
        <f>CONCATENATE(A12,Configuration!$B$2)</f>
        <v>actiontrail.atomia.com</v>
      </c>
      <c r="F12" s="16" t="s">
        <v>192</v>
      </c>
      <c r="G12" s="3"/>
      <c r="H12" s="3"/>
      <c r="I12" s="3"/>
      <c r="J12" s="3"/>
      <c r="K12" s="3"/>
      <c r="L12" s="3"/>
      <c r="M12" s="3"/>
      <c r="N12" s="3"/>
      <c r="O12" s="3"/>
      <c r="P12" s="3"/>
      <c r="Q12" s="3"/>
      <c r="R12" s="3"/>
      <c r="S12" s="3"/>
      <c r="T12" s="3"/>
      <c r="U12" s="3"/>
    </row>
    <row r="13">
      <c r="A13" s="16" t="s">
        <v>193</v>
      </c>
      <c r="B13" s="31" t="s">
        <v>30</v>
      </c>
      <c r="C13" s="16">
        <v>14400.0</v>
      </c>
      <c r="D13" s="16" t="str">
        <f t="shared" si="2"/>
        <v>#REF!</v>
      </c>
      <c r="E13" s="73" t="str">
        <f>CONCATENATE(A13,Configuration!$B$2)</f>
        <v>sts.atomia.com</v>
      </c>
      <c r="F13" s="16" t="s">
        <v>194</v>
      </c>
      <c r="G13" s="3"/>
      <c r="H13" s="3"/>
      <c r="I13" s="3"/>
      <c r="J13" s="3"/>
      <c r="K13" s="3"/>
      <c r="L13" s="3"/>
      <c r="M13" s="3"/>
      <c r="N13" s="3"/>
      <c r="O13" s="3"/>
      <c r="P13" s="3"/>
      <c r="Q13" s="3"/>
      <c r="R13" s="3"/>
      <c r="S13" s="3"/>
      <c r="T13" s="3"/>
      <c r="U13" s="3"/>
    </row>
    <row r="14">
      <c r="A14" s="16" t="s">
        <v>195</v>
      </c>
      <c r="B14" s="16" t="s">
        <v>30</v>
      </c>
      <c r="C14" s="16">
        <v>14400.0</v>
      </c>
      <c r="D14" s="16" t="str">
        <f>'Production environment'!I6</f>
        <v>#REF!</v>
      </c>
      <c r="E14" s="73" t="str">
        <f>CONCATENATE(A14,Configuration!$B$2)</f>
        <v>billingapi.atomia.com</v>
      </c>
      <c r="F14" s="16" t="s">
        <v>196</v>
      </c>
      <c r="G14" s="3"/>
      <c r="H14" s="3"/>
      <c r="I14" s="3"/>
      <c r="J14" s="3"/>
      <c r="K14" s="3"/>
      <c r="L14" s="3"/>
      <c r="M14" s="3"/>
      <c r="N14" s="3"/>
      <c r="O14" s="3"/>
      <c r="P14" s="3"/>
      <c r="Q14" s="3"/>
      <c r="R14" s="3"/>
      <c r="S14" s="3"/>
      <c r="T14" s="3"/>
      <c r="U14" s="3"/>
    </row>
    <row r="15">
      <c r="A15" s="16" t="s">
        <v>197</v>
      </c>
      <c r="B15" s="16" t="s">
        <v>30</v>
      </c>
      <c r="C15" s="16">
        <v>14400.0</v>
      </c>
      <c r="D15" s="16" t="str">
        <f>'Production environment'!I6</f>
        <v>#REF!</v>
      </c>
      <c r="E15" s="73" t="str">
        <f>CONCATENATE(A15,Configuration!$B$2)</f>
        <v>orderapi.atomia.com</v>
      </c>
      <c r="F15" s="16" t="s">
        <v>198</v>
      </c>
      <c r="G15" s="3"/>
      <c r="H15" s="3"/>
      <c r="I15" s="3"/>
      <c r="J15" s="3"/>
      <c r="K15" s="3"/>
      <c r="L15" s="3"/>
      <c r="M15" s="3"/>
      <c r="N15" s="3"/>
      <c r="O15" s="3"/>
      <c r="P15" s="3"/>
      <c r="Q15" s="3"/>
      <c r="R15" s="3"/>
      <c r="S15" s="3"/>
      <c r="T15" s="3"/>
      <c r="U15" s="3"/>
    </row>
    <row r="16">
      <c r="A16" s="16" t="s">
        <v>199</v>
      </c>
      <c r="B16" s="16" t="s">
        <v>30</v>
      </c>
      <c r="C16" s="16">
        <v>14400.0</v>
      </c>
      <c r="D16" s="16" t="str">
        <f>'Production environment'!I6</f>
        <v>#REF!</v>
      </c>
      <c r="E16" s="73" t="str">
        <f>CONCATENATE(A16,Configuration!$B$2)</f>
        <v>accountapi.atomia.com</v>
      </c>
      <c r="F16" s="16" t="s">
        <v>200</v>
      </c>
      <c r="G16" s="3"/>
      <c r="H16" s="3"/>
      <c r="I16" s="3"/>
      <c r="J16" s="3"/>
      <c r="K16" s="3"/>
      <c r="L16" s="3"/>
      <c r="M16" s="3"/>
      <c r="N16" s="3"/>
      <c r="O16" s="3"/>
      <c r="P16" s="3"/>
      <c r="Q16" s="3"/>
      <c r="R16" s="3"/>
      <c r="S16" s="3"/>
      <c r="T16" s="3"/>
      <c r="U16" s="3"/>
    </row>
    <row r="17">
      <c r="A17" s="16" t="s">
        <v>201</v>
      </c>
      <c r="B17" s="16" t="s">
        <v>30</v>
      </c>
      <c r="C17" s="16">
        <v>14400.0</v>
      </c>
      <c r="D17" s="16" t="str">
        <f t="shared" ref="D17:D18" si="3">'Production environment'!I6</f>
        <v>#REF!</v>
      </c>
      <c r="E17" s="73" t="str">
        <f>CONCATENATE(A17,Configuration!$B$2)</f>
        <v>automationserver.atomia.com</v>
      </c>
      <c r="F17" s="16" t="s">
        <v>202</v>
      </c>
      <c r="G17" s="3"/>
      <c r="H17" s="3"/>
      <c r="I17" s="3"/>
      <c r="J17" s="3"/>
      <c r="K17" s="3"/>
      <c r="L17" s="3"/>
      <c r="M17" s="3"/>
      <c r="N17" s="3"/>
      <c r="O17" s="3"/>
      <c r="P17" s="3"/>
      <c r="Q17" s="3"/>
      <c r="R17" s="3"/>
      <c r="S17" s="3"/>
      <c r="T17" s="3"/>
      <c r="U17" s="3"/>
    </row>
    <row r="18">
      <c r="A18" s="16" t="s">
        <v>203</v>
      </c>
      <c r="B18" s="16" t="s">
        <v>30</v>
      </c>
      <c r="C18" s="16">
        <v>14400.0</v>
      </c>
      <c r="D18" s="16" t="str">
        <f t="shared" si="3"/>
        <v>#REF!</v>
      </c>
      <c r="E18" s="73" t="str">
        <f>CONCATENATE(A18,Configuration!$B$2)</f>
        <v>userapi.atomia.com</v>
      </c>
      <c r="F18" s="16" t="s">
        <v>204</v>
      </c>
      <c r="G18" s="3"/>
      <c r="H18" s="3"/>
      <c r="I18" s="3"/>
      <c r="J18" s="3"/>
      <c r="K18" s="3"/>
      <c r="L18" s="3"/>
      <c r="M18" s="3"/>
      <c r="N18" s="3"/>
      <c r="O18" s="3"/>
      <c r="P18" s="3"/>
      <c r="Q18" s="3"/>
      <c r="R18" s="3"/>
      <c r="S18" s="3"/>
      <c r="T18" s="3"/>
      <c r="U18" s="3"/>
    </row>
    <row r="19">
      <c r="A19" s="70"/>
      <c r="B19" s="70"/>
      <c r="C19" s="70"/>
      <c r="D19" s="70"/>
      <c r="E19" s="3"/>
      <c r="F19" s="3"/>
      <c r="G19" s="3"/>
      <c r="H19" s="3"/>
      <c r="I19" s="3"/>
      <c r="J19" s="3"/>
      <c r="K19" s="3"/>
      <c r="L19" s="3"/>
      <c r="M19" s="3"/>
      <c r="N19" s="3"/>
      <c r="O19" s="3"/>
      <c r="P19" s="3"/>
      <c r="Q19" s="3"/>
      <c r="R19" s="3"/>
      <c r="S19" s="3"/>
      <c r="T19" s="3"/>
      <c r="U19" s="3"/>
    </row>
    <row r="20">
      <c r="A20" s="70" t="s">
        <v>205</v>
      </c>
      <c r="E20" s="3"/>
      <c r="F20" s="3"/>
      <c r="G20" s="3"/>
      <c r="H20" s="3"/>
      <c r="I20" s="3"/>
      <c r="J20" s="3"/>
      <c r="K20" s="3"/>
      <c r="L20" s="3"/>
      <c r="M20" s="3"/>
      <c r="N20" s="3"/>
      <c r="O20" s="3"/>
      <c r="P20" s="3"/>
      <c r="Q20" s="3"/>
      <c r="R20" s="3"/>
      <c r="S20" s="3"/>
      <c r="T20" s="3"/>
      <c r="U20" s="3"/>
    </row>
    <row r="21">
      <c r="A21" s="71" t="s">
        <v>168</v>
      </c>
      <c r="B21" s="71" t="s">
        <v>169</v>
      </c>
      <c r="C21" s="71" t="s">
        <v>170</v>
      </c>
      <c r="D21" s="71" t="s">
        <v>171</v>
      </c>
      <c r="E21" s="3"/>
      <c r="F21" s="3"/>
      <c r="G21" s="3"/>
      <c r="H21" s="3"/>
      <c r="I21" s="3"/>
      <c r="J21" s="3"/>
      <c r="K21" s="3"/>
      <c r="L21" s="3"/>
      <c r="M21" s="3"/>
      <c r="N21" s="3"/>
      <c r="O21" s="3"/>
      <c r="P21" s="3"/>
      <c r="Q21" s="3"/>
      <c r="R21" s="3"/>
      <c r="S21" s="3"/>
      <c r="T21" s="3"/>
      <c r="U21" s="3"/>
    </row>
    <row r="22">
      <c r="A22" s="16" t="s">
        <v>174</v>
      </c>
      <c r="B22" s="31" t="s">
        <v>30</v>
      </c>
      <c r="C22" s="16">
        <v>14400.0</v>
      </c>
      <c r="D22" s="16"/>
      <c r="E22" s="75" t="str">
        <f>CONCATENATE(A22,Configuration!$B$3)</f>
        <v>hosting.staging.atomia.com</v>
      </c>
      <c r="F22" s="3"/>
      <c r="G22" s="3"/>
      <c r="H22" s="3"/>
      <c r="I22" s="3"/>
      <c r="J22" s="3"/>
      <c r="K22" s="3"/>
      <c r="L22" s="3"/>
      <c r="M22" s="3"/>
      <c r="N22" s="3"/>
      <c r="O22" s="3"/>
      <c r="P22" s="3"/>
      <c r="Q22" s="3"/>
      <c r="R22" s="3"/>
      <c r="S22" s="3"/>
      <c r="T22" s="3"/>
      <c r="U22" s="3"/>
    </row>
    <row r="23">
      <c r="A23" s="16" t="s">
        <v>176</v>
      </c>
      <c r="B23" s="31" t="s">
        <v>30</v>
      </c>
      <c r="C23" s="16">
        <v>14400.0</v>
      </c>
      <c r="D23" s="16"/>
      <c r="E23" s="75" t="str">
        <f>CONCATENATE(A23,Configuration!$B$3)</f>
        <v>billing.staging.atomia.com</v>
      </c>
      <c r="F23" s="3"/>
      <c r="G23" s="3"/>
      <c r="H23" s="3"/>
      <c r="I23" s="3"/>
      <c r="J23" s="3"/>
      <c r="K23" s="3"/>
      <c r="L23" s="3"/>
      <c r="M23" s="3"/>
      <c r="N23" s="3"/>
      <c r="O23" s="3"/>
      <c r="P23" s="3"/>
      <c r="Q23" s="3"/>
      <c r="R23" s="3"/>
      <c r="S23" s="3"/>
      <c r="T23" s="3"/>
      <c r="U23" s="3"/>
    </row>
    <row r="24">
      <c r="A24" s="16" t="s">
        <v>178</v>
      </c>
      <c r="B24" s="31" t="s">
        <v>30</v>
      </c>
      <c r="C24" s="16">
        <v>14400.0</v>
      </c>
      <c r="D24" s="16"/>
      <c r="E24" s="75" t="str">
        <f>CONCATENATE(A24,Configuration!$B$3)</f>
        <v>store.staging.atomia.com</v>
      </c>
      <c r="F24" s="3"/>
      <c r="G24" s="3"/>
      <c r="H24" s="3"/>
      <c r="I24" s="3"/>
      <c r="J24" s="3"/>
      <c r="K24" s="3"/>
      <c r="L24" s="3"/>
      <c r="M24" s="3"/>
      <c r="N24" s="3"/>
      <c r="O24" s="3"/>
      <c r="P24" s="3"/>
      <c r="Q24" s="3"/>
      <c r="R24" s="3"/>
      <c r="S24" s="3"/>
      <c r="T24" s="3"/>
      <c r="U24" s="3"/>
    </row>
    <row r="25">
      <c r="A25" s="16" t="s">
        <v>182</v>
      </c>
      <c r="B25" s="31" t="s">
        <v>30</v>
      </c>
      <c r="C25" s="16">
        <v>14400.0</v>
      </c>
      <c r="D25" s="16"/>
      <c r="E25" s="75" t="str">
        <f>CONCATENATE(A25,Configuration!$B$3)</f>
        <v>admin.staging.atomia.com</v>
      </c>
      <c r="G25" s="3"/>
      <c r="H25" s="3"/>
      <c r="I25" s="3"/>
      <c r="J25" s="3"/>
      <c r="K25" s="3"/>
      <c r="L25" s="3"/>
      <c r="M25" s="3"/>
      <c r="N25" s="3"/>
      <c r="O25" s="3"/>
      <c r="P25" s="3"/>
      <c r="Q25" s="3"/>
      <c r="R25" s="3"/>
      <c r="S25" s="3"/>
      <c r="T25" s="3"/>
      <c r="U25" s="3"/>
    </row>
    <row r="26">
      <c r="A26" s="16" t="s">
        <v>187</v>
      </c>
      <c r="B26" s="31" t="s">
        <v>30</v>
      </c>
      <c r="C26" s="16">
        <v>14400.0</v>
      </c>
      <c r="D26" s="16"/>
      <c r="E26" s="75" t="str">
        <f>CONCATENATE(A26,Configuration!$B$3)</f>
        <v>login.staging.atomia.com</v>
      </c>
      <c r="F26" s="3"/>
      <c r="G26" s="3"/>
      <c r="H26" s="3"/>
      <c r="I26" s="3"/>
      <c r="J26" s="3"/>
      <c r="K26" s="3"/>
      <c r="L26" s="3"/>
      <c r="M26" s="3"/>
      <c r="N26" s="3"/>
      <c r="O26" s="3"/>
      <c r="P26" s="3"/>
      <c r="Q26" s="3"/>
      <c r="R26" s="3"/>
      <c r="S26" s="3"/>
      <c r="T26" s="3"/>
      <c r="U26" s="3"/>
    </row>
    <row r="27">
      <c r="A27" s="16" t="s">
        <v>191</v>
      </c>
      <c r="B27" s="31" t="s">
        <v>30</v>
      </c>
      <c r="C27" s="16">
        <v>14400.0</v>
      </c>
      <c r="D27" s="16"/>
      <c r="E27" s="75" t="str">
        <f>CONCATENATE(A27,Configuration!$B$3)</f>
        <v>actiontrail.staging.atomia.com</v>
      </c>
      <c r="F27" s="3"/>
      <c r="G27" s="3"/>
      <c r="H27" s="3"/>
      <c r="I27" s="3"/>
      <c r="J27" s="3"/>
      <c r="K27" s="3"/>
      <c r="L27" s="3"/>
      <c r="M27" s="3"/>
      <c r="N27" s="3"/>
      <c r="O27" s="3"/>
      <c r="P27" s="3"/>
      <c r="Q27" s="3"/>
      <c r="R27" s="3"/>
      <c r="S27" s="3"/>
      <c r="T27" s="3"/>
      <c r="U27" s="3"/>
    </row>
    <row r="28">
      <c r="A28" s="16" t="s">
        <v>193</v>
      </c>
      <c r="B28" s="31" t="s">
        <v>30</v>
      </c>
      <c r="C28" s="16">
        <v>14400.0</v>
      </c>
      <c r="D28" s="16"/>
      <c r="E28" s="75" t="str">
        <f>CONCATENATE(A28,Configuration!$B$3)</f>
        <v>sts.staging.atomia.com</v>
      </c>
      <c r="F28" s="3"/>
      <c r="G28" s="3"/>
      <c r="H28" s="3"/>
      <c r="I28" s="3"/>
      <c r="J28" s="3"/>
      <c r="K28" s="3"/>
      <c r="L28" s="3"/>
      <c r="M28" s="3"/>
      <c r="N28" s="3"/>
      <c r="O28" s="3"/>
      <c r="P28" s="3"/>
      <c r="Q28" s="3"/>
      <c r="R28" s="3"/>
      <c r="S28" s="3"/>
      <c r="T28" s="3"/>
      <c r="U28" s="3"/>
    </row>
    <row r="29">
      <c r="A29" s="16" t="s">
        <v>195</v>
      </c>
      <c r="B29" s="16" t="s">
        <v>30</v>
      </c>
      <c r="C29" s="16">
        <v>14400.0</v>
      </c>
      <c r="D29" s="16"/>
      <c r="E29" s="75" t="str">
        <f>CONCATENATE(A29,Configuration!$B$3)</f>
        <v>billingapi.staging.atomia.com</v>
      </c>
      <c r="F29" s="3"/>
      <c r="G29" s="3"/>
      <c r="H29" s="3"/>
      <c r="I29" s="3"/>
      <c r="J29" s="3"/>
      <c r="K29" s="3"/>
      <c r="L29" s="3"/>
      <c r="M29" s="3"/>
      <c r="N29" s="3"/>
      <c r="O29" s="3"/>
      <c r="P29" s="3"/>
      <c r="Q29" s="3"/>
      <c r="R29" s="3"/>
      <c r="S29" s="3"/>
      <c r="T29" s="3"/>
      <c r="U29" s="3"/>
    </row>
    <row r="30">
      <c r="A30" s="16" t="s">
        <v>197</v>
      </c>
      <c r="B30" s="16" t="s">
        <v>30</v>
      </c>
      <c r="C30" s="16">
        <v>14400.0</v>
      </c>
      <c r="D30" s="16"/>
      <c r="E30" s="75" t="str">
        <f>CONCATENATE(A30,Configuration!$B$3)</f>
        <v>orderapi.staging.atomia.com</v>
      </c>
      <c r="F30" s="3"/>
      <c r="G30" s="3"/>
      <c r="H30" s="3"/>
      <c r="I30" s="3"/>
      <c r="J30" s="3"/>
      <c r="K30" s="3"/>
      <c r="L30" s="3"/>
      <c r="M30" s="3"/>
      <c r="N30" s="3"/>
      <c r="O30" s="3"/>
      <c r="P30" s="3"/>
      <c r="Q30" s="3"/>
      <c r="R30" s="3"/>
      <c r="S30" s="3"/>
      <c r="T30" s="3"/>
      <c r="U30" s="3"/>
    </row>
    <row r="31">
      <c r="A31" s="16" t="s">
        <v>199</v>
      </c>
      <c r="B31" s="16" t="s">
        <v>30</v>
      </c>
      <c r="C31" s="16">
        <v>14400.0</v>
      </c>
      <c r="D31" s="16"/>
      <c r="E31" s="75" t="str">
        <f>CONCATENATE(A31,Configuration!$B$3)</f>
        <v>accountapi.staging.atomia.com</v>
      </c>
      <c r="F31" s="3"/>
      <c r="G31" s="3"/>
      <c r="H31" s="3"/>
      <c r="I31" s="3"/>
      <c r="J31" s="3"/>
      <c r="K31" s="3"/>
      <c r="L31" s="3"/>
      <c r="M31" s="3"/>
      <c r="N31" s="3"/>
      <c r="O31" s="3"/>
      <c r="P31" s="3"/>
      <c r="Q31" s="3"/>
      <c r="R31" s="3"/>
      <c r="S31" s="3"/>
      <c r="T31" s="3"/>
      <c r="U31" s="3"/>
    </row>
    <row r="32">
      <c r="A32" s="16" t="s">
        <v>201</v>
      </c>
      <c r="B32" s="16" t="s">
        <v>30</v>
      </c>
      <c r="C32" s="16">
        <v>14400.0</v>
      </c>
      <c r="D32" s="16"/>
      <c r="E32" s="75" t="str">
        <f>CONCATENATE(A32,Configuration!$B$3)</f>
        <v>automationserver.staging.atomia.com</v>
      </c>
      <c r="F32" s="3"/>
      <c r="G32" s="3"/>
      <c r="H32" s="3"/>
      <c r="I32" s="3"/>
      <c r="J32" s="3"/>
      <c r="K32" s="3"/>
      <c r="L32" s="3"/>
      <c r="M32" s="3"/>
      <c r="N32" s="3"/>
      <c r="O32" s="3"/>
      <c r="P32" s="3"/>
      <c r="Q32" s="3"/>
      <c r="R32" s="3"/>
      <c r="S32" s="3"/>
      <c r="T32" s="3"/>
      <c r="U32" s="3"/>
    </row>
    <row r="33">
      <c r="A33" s="16" t="s">
        <v>203</v>
      </c>
      <c r="B33" s="16" t="s">
        <v>30</v>
      </c>
      <c r="C33" s="16">
        <v>14400.0</v>
      </c>
      <c r="D33" s="16"/>
      <c r="E33" s="75" t="str">
        <f>CONCATENATE(A33,Configuration!$B$3)</f>
        <v>userapi.staging.atomia.com</v>
      </c>
      <c r="F33" s="3"/>
      <c r="G33" s="3"/>
      <c r="H33" s="3"/>
      <c r="I33" s="3"/>
      <c r="J33" s="3"/>
      <c r="K33" s="3"/>
      <c r="L33" s="3"/>
      <c r="M33" s="3"/>
      <c r="N33" s="3"/>
      <c r="O33" s="3"/>
      <c r="P33" s="3"/>
      <c r="Q33" s="3"/>
      <c r="R33" s="3"/>
      <c r="S33" s="3"/>
      <c r="T33" s="3"/>
      <c r="U33" s="3"/>
    </row>
    <row r="34">
      <c r="A34" s="70"/>
      <c r="B34" s="70"/>
      <c r="C34" s="70"/>
      <c r="D34" s="70"/>
      <c r="E34" s="3"/>
      <c r="F34" s="3"/>
      <c r="G34" s="3"/>
      <c r="H34" s="3"/>
      <c r="I34" s="3"/>
      <c r="J34" s="3"/>
      <c r="K34" s="3"/>
      <c r="L34" s="3"/>
      <c r="M34" s="3"/>
      <c r="N34" s="3"/>
      <c r="O34" s="3"/>
      <c r="P34" s="3"/>
      <c r="Q34" s="3"/>
      <c r="R34" s="3"/>
      <c r="S34" s="3"/>
      <c r="T34" s="3"/>
      <c r="U34" s="3"/>
    </row>
    <row r="35">
      <c r="A35" s="70" t="s">
        <v>206</v>
      </c>
      <c r="E35" s="3"/>
      <c r="F35" s="3"/>
      <c r="G35" s="3"/>
      <c r="H35" s="3"/>
      <c r="I35" s="3"/>
      <c r="J35" s="3"/>
      <c r="K35" s="3"/>
      <c r="L35" s="3"/>
      <c r="M35" s="3"/>
      <c r="N35" s="3"/>
      <c r="O35" s="3"/>
      <c r="P35" s="3"/>
      <c r="Q35" s="3"/>
      <c r="R35" s="3"/>
      <c r="S35" s="3"/>
      <c r="T35" s="3"/>
      <c r="U35" s="3"/>
    </row>
    <row r="36">
      <c r="A36" s="71" t="s">
        <v>168</v>
      </c>
      <c r="B36" s="71" t="s">
        <v>169</v>
      </c>
      <c r="C36" s="71" t="s">
        <v>170</v>
      </c>
      <c r="D36" s="71" t="s">
        <v>171</v>
      </c>
      <c r="E36" s="3"/>
      <c r="F36" s="3"/>
      <c r="G36" s="3"/>
      <c r="H36" s="3"/>
      <c r="I36" s="3"/>
      <c r="J36" s="3"/>
      <c r="K36" s="3"/>
      <c r="L36" s="3"/>
      <c r="M36" s="3"/>
      <c r="N36" s="3"/>
      <c r="O36" s="3"/>
      <c r="P36" s="3"/>
      <c r="Q36" s="3"/>
      <c r="R36" s="3"/>
      <c r="S36" s="3"/>
      <c r="T36" s="3"/>
      <c r="U36" s="3"/>
    </row>
    <row r="37">
      <c r="A37" s="16" t="s">
        <v>174</v>
      </c>
      <c r="B37" s="31" t="s">
        <v>30</v>
      </c>
      <c r="C37" s="16">
        <v>14400.0</v>
      </c>
      <c r="D37" s="16" t="str">
        <f>'Test environment'!H8</f>
        <v/>
      </c>
      <c r="E37" s="75" t="str">
        <f>CONCATENATE(A37,Configuration!$B$4)</f>
        <v>hosting.test.atomia.com</v>
      </c>
      <c r="F37" s="3"/>
      <c r="G37" s="3"/>
      <c r="H37" s="3"/>
      <c r="I37" s="3"/>
      <c r="J37" s="3"/>
      <c r="K37" s="3"/>
      <c r="L37" s="3"/>
      <c r="M37" s="3"/>
      <c r="N37" s="3"/>
      <c r="O37" s="3"/>
      <c r="P37" s="3"/>
      <c r="Q37" s="3"/>
      <c r="R37" s="3"/>
      <c r="S37" s="3"/>
      <c r="T37" s="3"/>
      <c r="U37" s="3"/>
    </row>
    <row r="38">
      <c r="A38" s="16" t="s">
        <v>176</v>
      </c>
      <c r="B38" s="31" t="s">
        <v>30</v>
      </c>
      <c r="C38" s="16">
        <v>14400.0</v>
      </c>
      <c r="D38" s="16" t="str">
        <f>'Test environment'!H8</f>
        <v/>
      </c>
      <c r="E38" s="75" t="str">
        <f>CONCATENATE(A38,Configuration!$B$4)</f>
        <v>billing.test.atomia.com</v>
      </c>
      <c r="F38" s="3"/>
      <c r="G38" s="3"/>
      <c r="H38" s="3"/>
      <c r="I38" s="3"/>
      <c r="J38" s="3"/>
      <c r="K38" s="3"/>
      <c r="L38" s="3"/>
      <c r="M38" s="3"/>
      <c r="N38" s="3"/>
      <c r="O38" s="3"/>
      <c r="P38" s="3"/>
      <c r="Q38" s="3"/>
      <c r="R38" s="3"/>
      <c r="S38" s="3"/>
      <c r="T38" s="3"/>
      <c r="U38" s="3"/>
    </row>
    <row r="39">
      <c r="A39" s="16" t="s">
        <v>178</v>
      </c>
      <c r="B39" s="31" t="s">
        <v>30</v>
      </c>
      <c r="C39" s="16">
        <v>14400.0</v>
      </c>
      <c r="D39" s="16" t="str">
        <f>'Test environment'!H8</f>
        <v/>
      </c>
      <c r="E39" s="75" t="str">
        <f>CONCATENATE(A39,Configuration!$B$4)</f>
        <v>store.test.atomia.com</v>
      </c>
      <c r="F39" s="3"/>
      <c r="G39" s="3"/>
      <c r="H39" s="3"/>
      <c r="I39" s="3"/>
      <c r="J39" s="3"/>
      <c r="K39" s="3"/>
      <c r="L39" s="3"/>
      <c r="M39" s="3"/>
      <c r="N39" s="3"/>
      <c r="O39" s="3"/>
      <c r="P39" s="3"/>
      <c r="Q39" s="3"/>
      <c r="R39" s="3"/>
      <c r="S39" s="3"/>
      <c r="T39" s="3"/>
      <c r="U39" s="3"/>
    </row>
    <row r="40">
      <c r="A40" s="16" t="s">
        <v>182</v>
      </c>
      <c r="B40" s="31" t="s">
        <v>30</v>
      </c>
      <c r="C40" s="16">
        <v>14400.0</v>
      </c>
      <c r="D40" s="16" t="str">
        <f>'Test environment'!H7</f>
        <v/>
      </c>
      <c r="E40" s="75" t="str">
        <f>CONCATENATE(A40,Configuration!$B$4)</f>
        <v>admin.test.atomia.com</v>
      </c>
      <c r="F40" s="3"/>
      <c r="G40" s="3"/>
      <c r="H40" s="3"/>
      <c r="I40" s="3"/>
      <c r="J40" s="3"/>
      <c r="K40" s="3"/>
      <c r="L40" s="3"/>
      <c r="M40" s="3"/>
      <c r="N40" s="3"/>
      <c r="O40" s="3"/>
      <c r="P40" s="3"/>
      <c r="Q40" s="3"/>
      <c r="R40" s="3"/>
      <c r="S40" s="3"/>
      <c r="T40" s="3"/>
      <c r="U40" s="3"/>
    </row>
    <row r="41">
      <c r="A41" s="16" t="s">
        <v>187</v>
      </c>
      <c r="B41" s="31" t="s">
        <v>30</v>
      </c>
      <c r="C41" s="16">
        <v>14400.0</v>
      </c>
      <c r="D41" s="16" t="str">
        <f>'Test environment'!H8</f>
        <v/>
      </c>
      <c r="E41" s="75" t="str">
        <f>CONCATENATE(A41,Configuration!$B$4)</f>
        <v>login.test.atomia.com</v>
      </c>
      <c r="F41" s="3"/>
      <c r="G41" s="3"/>
      <c r="H41" s="3"/>
      <c r="I41" s="3"/>
      <c r="J41" s="3"/>
      <c r="K41" s="3"/>
      <c r="L41" s="3"/>
      <c r="M41" s="3"/>
      <c r="N41" s="3"/>
      <c r="O41" s="3"/>
      <c r="P41" s="3"/>
      <c r="Q41" s="3"/>
      <c r="R41" s="3"/>
      <c r="S41" s="3"/>
      <c r="T41" s="3"/>
      <c r="U41" s="3"/>
    </row>
    <row r="42">
      <c r="A42" s="16" t="s">
        <v>191</v>
      </c>
      <c r="B42" s="31" t="s">
        <v>30</v>
      </c>
      <c r="C42" s="16">
        <v>14400.0</v>
      </c>
      <c r="D42" s="16" t="str">
        <f>'Test environment'!H7</f>
        <v/>
      </c>
      <c r="E42" s="75" t="str">
        <f>CONCATENATE(A42,Configuration!$B$4)</f>
        <v>actiontrail.test.atomia.com</v>
      </c>
      <c r="F42" s="3"/>
      <c r="G42" s="3"/>
      <c r="H42" s="3"/>
      <c r="I42" s="3"/>
      <c r="J42" s="3"/>
      <c r="K42" s="3"/>
      <c r="L42" s="3"/>
      <c r="M42" s="3"/>
      <c r="N42" s="3"/>
      <c r="O42" s="3"/>
      <c r="P42" s="3"/>
      <c r="Q42" s="3"/>
      <c r="R42" s="3"/>
      <c r="S42" s="3"/>
      <c r="T42" s="3"/>
      <c r="U42" s="3"/>
    </row>
    <row r="43">
      <c r="A43" s="16" t="s">
        <v>193</v>
      </c>
      <c r="B43" s="31" t="s">
        <v>30</v>
      </c>
      <c r="C43" s="16">
        <v>14400.0</v>
      </c>
      <c r="D43" s="16" t="str">
        <f>'Test environment'!H8</f>
        <v/>
      </c>
      <c r="E43" s="75" t="str">
        <f>CONCATENATE(A43,Configuration!$B$4)</f>
        <v>sts.test.atomia.com</v>
      </c>
      <c r="F43" s="3"/>
      <c r="G43" s="3"/>
      <c r="H43" s="3"/>
      <c r="I43" s="3"/>
      <c r="J43" s="3"/>
      <c r="K43" s="3"/>
      <c r="L43" s="3"/>
      <c r="M43" s="3"/>
      <c r="N43" s="3"/>
      <c r="O43" s="3"/>
      <c r="P43" s="3"/>
      <c r="Q43" s="3"/>
      <c r="R43" s="3"/>
      <c r="S43" s="3"/>
      <c r="T43" s="3"/>
      <c r="U43" s="3"/>
    </row>
    <row r="44">
      <c r="A44" s="16" t="s">
        <v>195</v>
      </c>
      <c r="B44" s="16" t="s">
        <v>30</v>
      </c>
      <c r="C44" s="16">
        <v>14400.0</v>
      </c>
      <c r="D44" s="16" t="str">
        <f>'Test environment'!H7</f>
        <v/>
      </c>
      <c r="E44" s="75" t="str">
        <f>CONCATENATE(A44,Configuration!$B$4)</f>
        <v>billingapi.test.atomia.com</v>
      </c>
      <c r="F44" s="3"/>
      <c r="G44" s="3"/>
      <c r="H44" s="3"/>
      <c r="I44" s="3"/>
      <c r="J44" s="3"/>
      <c r="K44" s="3"/>
      <c r="L44" s="3"/>
      <c r="M44" s="3"/>
      <c r="N44" s="3"/>
      <c r="O44" s="3"/>
      <c r="P44" s="3"/>
      <c r="Q44" s="3"/>
      <c r="R44" s="3"/>
      <c r="S44" s="3"/>
      <c r="T44" s="3"/>
      <c r="U44" s="3"/>
    </row>
    <row r="45">
      <c r="A45" s="16" t="s">
        <v>197</v>
      </c>
      <c r="B45" s="16" t="s">
        <v>30</v>
      </c>
      <c r="C45" s="16">
        <v>14400.0</v>
      </c>
      <c r="D45" s="16" t="str">
        <f>'Test environment'!H7</f>
        <v/>
      </c>
      <c r="E45" s="75" t="str">
        <f>CONCATENATE(A45,Configuration!$B$4)</f>
        <v>orderapi.test.atomia.com</v>
      </c>
      <c r="F45" s="3"/>
      <c r="G45" s="3"/>
      <c r="H45" s="3"/>
      <c r="I45" s="3"/>
      <c r="J45" s="3"/>
      <c r="K45" s="3"/>
      <c r="L45" s="3"/>
      <c r="M45" s="3"/>
      <c r="N45" s="3"/>
      <c r="O45" s="3"/>
      <c r="P45" s="3"/>
      <c r="Q45" s="3"/>
      <c r="R45" s="3"/>
      <c r="S45" s="3"/>
      <c r="T45" s="3"/>
      <c r="U45" s="3"/>
    </row>
    <row r="46">
      <c r="A46" s="16" t="s">
        <v>199</v>
      </c>
      <c r="B46" s="16" t="s">
        <v>30</v>
      </c>
      <c r="C46" s="16">
        <v>14400.0</v>
      </c>
      <c r="D46" s="16" t="str">
        <f>'Test environment'!H7</f>
        <v/>
      </c>
      <c r="E46" s="75" t="str">
        <f>CONCATENATE(A46,Configuration!$B$4)</f>
        <v>accountapi.test.atomia.com</v>
      </c>
      <c r="F46" s="3"/>
      <c r="G46" s="3"/>
      <c r="H46" s="3"/>
      <c r="I46" s="3"/>
      <c r="J46" s="3"/>
      <c r="K46" s="3"/>
      <c r="L46" s="3"/>
      <c r="M46" s="3"/>
      <c r="N46" s="3"/>
      <c r="O46" s="3"/>
      <c r="P46" s="3"/>
      <c r="Q46" s="3"/>
      <c r="R46" s="3"/>
      <c r="S46" s="3"/>
      <c r="T46" s="3"/>
      <c r="U46" s="3"/>
    </row>
    <row r="47">
      <c r="A47" s="16" t="s">
        <v>201</v>
      </c>
      <c r="B47" s="16" t="s">
        <v>30</v>
      </c>
      <c r="C47" s="16">
        <v>14400.0</v>
      </c>
      <c r="D47" s="16" t="str">
        <f>'Test environment'!H7</f>
        <v/>
      </c>
      <c r="E47" s="75" t="str">
        <f>CONCATENATE(A47,Configuration!$B$4)</f>
        <v>automationserver.test.atomia.com</v>
      </c>
      <c r="F47" s="3"/>
      <c r="G47" s="3"/>
      <c r="H47" s="3"/>
      <c r="I47" s="3"/>
      <c r="J47" s="3"/>
      <c r="K47" s="3"/>
      <c r="L47" s="3"/>
      <c r="M47" s="3"/>
      <c r="N47" s="3"/>
      <c r="O47" s="3"/>
      <c r="P47" s="3"/>
      <c r="Q47" s="3"/>
      <c r="R47" s="3"/>
      <c r="S47" s="3"/>
      <c r="T47" s="3"/>
      <c r="U47" s="3"/>
    </row>
    <row r="48">
      <c r="A48" s="16" t="s">
        <v>203</v>
      </c>
      <c r="B48" s="16" t="s">
        <v>30</v>
      </c>
      <c r="C48" s="16">
        <v>14400.0</v>
      </c>
      <c r="D48" s="16" t="str">
        <f>'Test environment'!H8</f>
        <v/>
      </c>
      <c r="E48" s="75" t="str">
        <f>CONCATENATE(A48,Configuration!$B$4)</f>
        <v>userapi.test.atomia.com</v>
      </c>
      <c r="F48" s="3"/>
      <c r="G48" s="3"/>
      <c r="H48" s="3"/>
      <c r="I48" s="3"/>
      <c r="J48" s="3"/>
      <c r="K48" s="3"/>
      <c r="L48" s="3"/>
      <c r="M48" s="3"/>
      <c r="N48" s="3"/>
      <c r="O48" s="3"/>
      <c r="P48" s="3"/>
      <c r="Q48" s="3"/>
      <c r="R48" s="3"/>
      <c r="S48" s="3"/>
      <c r="T48" s="3"/>
      <c r="U48" s="3"/>
    </row>
    <row r="49">
      <c r="A49" s="3"/>
      <c r="B49" s="3"/>
      <c r="C49" s="3"/>
      <c r="D49" s="3"/>
      <c r="E49" s="3"/>
      <c r="F49" s="3"/>
      <c r="G49" s="3"/>
      <c r="H49" s="3"/>
      <c r="I49" s="3"/>
      <c r="J49" s="3"/>
      <c r="K49" s="3"/>
      <c r="L49" s="3"/>
      <c r="M49" s="3"/>
      <c r="N49" s="3"/>
      <c r="O49" s="3"/>
      <c r="P49" s="3"/>
      <c r="Q49" s="3"/>
      <c r="R49" s="3"/>
      <c r="S49" s="3"/>
      <c r="T49" s="3"/>
      <c r="U49" s="3"/>
    </row>
    <row r="50">
      <c r="A50" s="3"/>
      <c r="B50" s="3"/>
      <c r="C50" s="3"/>
      <c r="D50" s="3"/>
      <c r="E50" s="3"/>
      <c r="F50" s="3"/>
      <c r="G50" s="3"/>
      <c r="H50" s="3"/>
      <c r="I50" s="3"/>
      <c r="J50" s="3"/>
      <c r="K50" s="3"/>
      <c r="L50" s="3"/>
      <c r="M50" s="3"/>
      <c r="N50" s="3"/>
      <c r="O50" s="3"/>
      <c r="P50" s="3"/>
      <c r="Q50" s="3"/>
      <c r="R50" s="3"/>
      <c r="S50" s="3"/>
      <c r="T50" s="3"/>
      <c r="U50" s="3"/>
    </row>
    <row r="51">
      <c r="A51" s="3"/>
      <c r="B51" s="3"/>
      <c r="C51" s="3"/>
      <c r="D51" s="3"/>
      <c r="E51" s="3"/>
      <c r="F51" s="3"/>
      <c r="G51" s="3"/>
      <c r="H51" s="3"/>
      <c r="I51" s="3"/>
      <c r="J51" s="3"/>
      <c r="K51" s="3"/>
      <c r="L51" s="3"/>
      <c r="M51" s="3"/>
      <c r="N51" s="3"/>
      <c r="O51" s="3"/>
      <c r="P51" s="3"/>
      <c r="Q51" s="3"/>
      <c r="R51" s="3"/>
      <c r="S51" s="3"/>
      <c r="T51" s="3"/>
      <c r="U51" s="3"/>
    </row>
    <row r="52">
      <c r="A52" s="3"/>
      <c r="B52" s="3"/>
      <c r="C52" s="3"/>
      <c r="D52" s="3"/>
      <c r="E52" s="3"/>
      <c r="F52" s="3"/>
      <c r="G52" s="3"/>
      <c r="H52" s="3"/>
      <c r="I52" s="3"/>
      <c r="J52" s="3"/>
      <c r="K52" s="3"/>
      <c r="L52" s="3"/>
      <c r="M52" s="3"/>
      <c r="N52" s="3"/>
      <c r="O52" s="3"/>
      <c r="P52" s="3"/>
      <c r="Q52" s="3"/>
      <c r="R52" s="3"/>
      <c r="S52" s="3"/>
      <c r="T52" s="3"/>
      <c r="U52" s="3"/>
    </row>
    <row r="53">
      <c r="A53" s="3"/>
      <c r="B53" s="3"/>
      <c r="C53" s="3"/>
      <c r="D53" s="3"/>
      <c r="E53" s="3"/>
      <c r="F53" s="3"/>
      <c r="G53" s="3"/>
      <c r="H53" s="3"/>
      <c r="I53" s="3"/>
      <c r="J53" s="3"/>
      <c r="K53" s="3"/>
      <c r="L53" s="3"/>
      <c r="M53" s="3"/>
      <c r="N53" s="3"/>
      <c r="O53" s="3"/>
      <c r="P53" s="3"/>
      <c r="Q53" s="3"/>
      <c r="R53" s="3"/>
      <c r="S53" s="3"/>
      <c r="T53" s="3"/>
      <c r="U53" s="3"/>
    </row>
    <row r="54">
      <c r="A54" s="3"/>
      <c r="B54" s="3"/>
      <c r="C54" s="3"/>
      <c r="D54" s="3"/>
      <c r="E54" s="3"/>
      <c r="F54" s="3"/>
      <c r="G54" s="3"/>
      <c r="H54" s="3"/>
      <c r="I54" s="3"/>
      <c r="J54" s="3"/>
      <c r="K54" s="3"/>
      <c r="L54" s="3"/>
      <c r="M54" s="3"/>
      <c r="N54" s="3"/>
      <c r="O54" s="3"/>
      <c r="P54" s="3"/>
      <c r="Q54" s="3"/>
      <c r="R54" s="3"/>
      <c r="S54" s="3"/>
      <c r="T54" s="3"/>
      <c r="U54" s="3"/>
    </row>
    <row r="55">
      <c r="A55" s="3"/>
      <c r="B55" s="3"/>
      <c r="C55" s="3"/>
      <c r="D55" s="3"/>
      <c r="E55" s="3"/>
      <c r="F55" s="3"/>
      <c r="G55" s="3"/>
      <c r="H55" s="3"/>
      <c r="I55" s="3"/>
      <c r="J55" s="3"/>
      <c r="K55" s="3"/>
      <c r="L55" s="3"/>
      <c r="M55" s="3"/>
      <c r="N55" s="3"/>
      <c r="O55" s="3"/>
      <c r="P55" s="3"/>
      <c r="Q55" s="3"/>
      <c r="R55" s="3"/>
      <c r="S55" s="3"/>
      <c r="T55" s="3"/>
      <c r="U55" s="3"/>
    </row>
    <row r="56">
      <c r="A56" s="3"/>
      <c r="B56" s="3"/>
      <c r="C56" s="3"/>
      <c r="D56" s="3"/>
      <c r="E56" s="3"/>
      <c r="F56" s="3"/>
      <c r="G56" s="3"/>
      <c r="H56" s="3"/>
      <c r="I56" s="3"/>
      <c r="J56" s="3"/>
      <c r="K56" s="3"/>
      <c r="L56" s="3"/>
      <c r="M56" s="3"/>
      <c r="N56" s="3"/>
      <c r="O56" s="3"/>
      <c r="P56" s="3"/>
      <c r="Q56" s="3"/>
      <c r="R56" s="3"/>
      <c r="S56" s="3"/>
      <c r="T56" s="3"/>
      <c r="U56" s="3"/>
    </row>
    <row r="57">
      <c r="A57" s="3"/>
      <c r="B57" s="3"/>
      <c r="C57" s="3"/>
      <c r="D57" s="3"/>
      <c r="E57" s="3"/>
      <c r="F57" s="3"/>
      <c r="G57" s="3"/>
      <c r="H57" s="3"/>
      <c r="I57" s="3"/>
      <c r="J57" s="3"/>
      <c r="K57" s="3"/>
      <c r="L57" s="3"/>
      <c r="M57" s="3"/>
      <c r="N57" s="3"/>
      <c r="O57" s="3"/>
      <c r="P57" s="3"/>
      <c r="Q57" s="3"/>
      <c r="R57" s="3"/>
      <c r="S57" s="3"/>
      <c r="T57" s="3"/>
      <c r="U57" s="3"/>
    </row>
    <row r="58">
      <c r="A58" s="3"/>
      <c r="B58" s="3"/>
      <c r="C58" s="3"/>
      <c r="D58" s="3"/>
      <c r="E58" s="3"/>
      <c r="F58" s="3"/>
      <c r="G58" s="3"/>
      <c r="H58" s="3"/>
      <c r="I58" s="3"/>
      <c r="J58" s="3"/>
      <c r="K58" s="3"/>
      <c r="L58" s="3"/>
      <c r="M58" s="3"/>
      <c r="N58" s="3"/>
      <c r="O58" s="3"/>
      <c r="P58" s="3"/>
      <c r="Q58" s="3"/>
      <c r="R58" s="3"/>
      <c r="S58" s="3"/>
      <c r="T58" s="3"/>
      <c r="U58" s="3"/>
    </row>
    <row r="59">
      <c r="A59" s="3"/>
      <c r="B59" s="3"/>
      <c r="C59" s="3"/>
      <c r="D59" s="3"/>
      <c r="E59" s="3"/>
      <c r="F59" s="3"/>
      <c r="G59" s="3"/>
      <c r="H59" s="3"/>
      <c r="I59" s="3"/>
      <c r="J59" s="3"/>
      <c r="K59" s="3"/>
      <c r="L59" s="3"/>
      <c r="M59" s="3"/>
      <c r="N59" s="3"/>
      <c r="O59" s="3"/>
      <c r="P59" s="3"/>
      <c r="Q59" s="3"/>
      <c r="R59" s="3"/>
      <c r="S59" s="3"/>
      <c r="T59" s="3"/>
      <c r="U59" s="3"/>
    </row>
    <row r="60">
      <c r="A60" s="3"/>
      <c r="B60" s="3"/>
      <c r="C60" s="3"/>
      <c r="D60" s="3"/>
      <c r="E60" s="3"/>
      <c r="F60" s="3"/>
      <c r="G60" s="3"/>
      <c r="H60" s="3"/>
      <c r="I60" s="3"/>
      <c r="J60" s="3"/>
      <c r="K60" s="3"/>
      <c r="L60" s="3"/>
      <c r="M60" s="3"/>
      <c r="N60" s="3"/>
      <c r="O60" s="3"/>
      <c r="P60" s="3"/>
      <c r="Q60" s="3"/>
      <c r="R60" s="3"/>
      <c r="S60" s="3"/>
      <c r="T60" s="3"/>
      <c r="U60" s="3"/>
    </row>
    <row r="61">
      <c r="A61" s="3"/>
      <c r="B61" s="3"/>
      <c r="C61" s="3"/>
      <c r="D61" s="3"/>
      <c r="E61" s="3"/>
      <c r="F61" s="3"/>
      <c r="G61" s="3"/>
      <c r="H61" s="3"/>
      <c r="I61" s="3"/>
      <c r="J61" s="3"/>
      <c r="K61" s="3"/>
      <c r="L61" s="3"/>
      <c r="M61" s="3"/>
      <c r="N61" s="3"/>
      <c r="O61" s="3"/>
      <c r="P61" s="3"/>
      <c r="Q61" s="3"/>
      <c r="R61" s="3"/>
      <c r="S61" s="3"/>
      <c r="T61" s="3"/>
      <c r="U61" s="3"/>
    </row>
    <row r="62">
      <c r="A62" s="3"/>
      <c r="B62" s="3"/>
      <c r="C62" s="3"/>
      <c r="D62" s="3"/>
      <c r="E62" s="3"/>
      <c r="F62" s="3"/>
      <c r="G62" s="3"/>
      <c r="H62" s="3"/>
      <c r="I62" s="3"/>
      <c r="J62" s="3"/>
      <c r="K62" s="3"/>
      <c r="L62" s="3"/>
      <c r="M62" s="3"/>
      <c r="N62" s="3"/>
      <c r="O62" s="3"/>
      <c r="P62" s="3"/>
      <c r="Q62" s="3"/>
      <c r="R62" s="3"/>
      <c r="S62" s="3"/>
      <c r="T62" s="3"/>
      <c r="U62" s="3"/>
    </row>
    <row r="63">
      <c r="A63" s="3"/>
      <c r="B63" s="3"/>
      <c r="C63" s="3"/>
      <c r="D63" s="3"/>
      <c r="E63" s="3"/>
      <c r="F63" s="3"/>
      <c r="G63" s="3"/>
      <c r="H63" s="3"/>
      <c r="I63" s="3"/>
      <c r="J63" s="3"/>
      <c r="K63" s="3"/>
      <c r="L63" s="3"/>
      <c r="M63" s="3"/>
      <c r="N63" s="3"/>
      <c r="O63" s="3"/>
      <c r="P63" s="3"/>
      <c r="Q63" s="3"/>
      <c r="R63" s="3"/>
      <c r="S63" s="3"/>
      <c r="T63" s="3"/>
      <c r="U63" s="3"/>
    </row>
    <row r="64">
      <c r="A64" s="3"/>
      <c r="B64" s="3"/>
      <c r="C64" s="3"/>
      <c r="D64" s="3"/>
      <c r="E64" s="3"/>
      <c r="F64" s="3"/>
      <c r="G64" s="3"/>
      <c r="H64" s="3"/>
      <c r="I64" s="3"/>
      <c r="J64" s="3"/>
      <c r="K64" s="3"/>
      <c r="L64" s="3"/>
      <c r="M64" s="3"/>
      <c r="N64" s="3"/>
      <c r="O64" s="3"/>
      <c r="P64" s="3"/>
      <c r="Q64" s="3"/>
      <c r="R64" s="3"/>
      <c r="S64" s="3"/>
      <c r="T64" s="3"/>
      <c r="U64" s="3"/>
    </row>
    <row r="65">
      <c r="A65" s="3"/>
      <c r="B65" s="3"/>
      <c r="C65" s="3"/>
      <c r="D65" s="3"/>
      <c r="E65" s="3"/>
      <c r="F65" s="3"/>
      <c r="G65" s="3"/>
      <c r="H65" s="3"/>
      <c r="I65" s="3"/>
      <c r="J65" s="3"/>
      <c r="K65" s="3"/>
      <c r="L65" s="3"/>
      <c r="M65" s="3"/>
      <c r="N65" s="3"/>
      <c r="O65" s="3"/>
      <c r="P65" s="3"/>
      <c r="Q65" s="3"/>
      <c r="R65" s="3"/>
      <c r="S65" s="3"/>
      <c r="T65" s="3"/>
      <c r="U65" s="3"/>
    </row>
    <row r="66">
      <c r="A66" s="3"/>
      <c r="B66" s="3"/>
      <c r="C66" s="3"/>
      <c r="D66" s="3"/>
      <c r="E66" s="3"/>
      <c r="F66" s="3"/>
      <c r="G66" s="3"/>
      <c r="H66" s="3"/>
      <c r="I66" s="3"/>
      <c r="J66" s="3"/>
      <c r="K66" s="3"/>
      <c r="L66" s="3"/>
      <c r="M66" s="3"/>
      <c r="N66" s="3"/>
      <c r="O66" s="3"/>
      <c r="P66" s="3"/>
      <c r="Q66" s="3"/>
      <c r="R66" s="3"/>
      <c r="S66" s="3"/>
      <c r="T66" s="3"/>
      <c r="U66" s="3"/>
    </row>
    <row r="67">
      <c r="A67" s="3"/>
      <c r="B67" s="3"/>
      <c r="C67" s="3"/>
      <c r="D67" s="3"/>
      <c r="E67" s="3"/>
      <c r="F67" s="3"/>
      <c r="G67" s="3"/>
      <c r="H67" s="3"/>
      <c r="I67" s="3"/>
      <c r="J67" s="3"/>
      <c r="K67" s="3"/>
      <c r="L67" s="3"/>
      <c r="M67" s="3"/>
      <c r="N67" s="3"/>
      <c r="O67" s="3"/>
      <c r="P67" s="3"/>
      <c r="Q67" s="3"/>
      <c r="R67" s="3"/>
      <c r="S67" s="3"/>
      <c r="T67" s="3"/>
      <c r="U67" s="3"/>
    </row>
    <row r="68">
      <c r="A68" s="3"/>
      <c r="B68" s="3"/>
      <c r="C68" s="3"/>
      <c r="D68" s="3"/>
      <c r="E68" s="3"/>
      <c r="F68" s="3"/>
      <c r="G68" s="3"/>
      <c r="H68" s="3"/>
      <c r="I68" s="3"/>
      <c r="J68" s="3"/>
      <c r="K68" s="3"/>
      <c r="L68" s="3"/>
      <c r="M68" s="3"/>
      <c r="N68" s="3"/>
      <c r="O68" s="3"/>
      <c r="P68" s="3"/>
      <c r="Q68" s="3"/>
      <c r="R68" s="3"/>
      <c r="S68" s="3"/>
      <c r="T68" s="3"/>
      <c r="U68" s="3"/>
    </row>
    <row r="69">
      <c r="A69" s="3"/>
      <c r="B69" s="3"/>
      <c r="C69" s="3"/>
      <c r="D69" s="3"/>
      <c r="E69" s="3"/>
      <c r="F69" s="3"/>
      <c r="G69" s="3"/>
      <c r="H69" s="3"/>
      <c r="I69" s="3"/>
      <c r="J69" s="3"/>
      <c r="K69" s="3"/>
      <c r="L69" s="3"/>
      <c r="M69" s="3"/>
      <c r="N69" s="3"/>
      <c r="O69" s="3"/>
      <c r="P69" s="3"/>
      <c r="Q69" s="3"/>
      <c r="R69" s="3"/>
      <c r="S69" s="3"/>
      <c r="T69" s="3"/>
      <c r="U69" s="3"/>
    </row>
    <row r="70">
      <c r="A70" s="3"/>
      <c r="B70" s="3"/>
      <c r="C70" s="3"/>
      <c r="D70" s="3"/>
      <c r="E70" s="3"/>
      <c r="F70" s="3"/>
      <c r="G70" s="3"/>
      <c r="H70" s="3"/>
      <c r="I70" s="3"/>
      <c r="J70" s="3"/>
      <c r="K70" s="3"/>
      <c r="L70" s="3"/>
      <c r="M70" s="3"/>
      <c r="N70" s="3"/>
      <c r="O70" s="3"/>
      <c r="P70" s="3"/>
      <c r="Q70" s="3"/>
      <c r="R70" s="3"/>
      <c r="S70" s="3"/>
      <c r="T70" s="3"/>
      <c r="U70" s="3"/>
    </row>
    <row r="71">
      <c r="A71" s="3"/>
      <c r="B71" s="3"/>
      <c r="C71" s="3"/>
      <c r="D71" s="3"/>
      <c r="E71" s="3"/>
      <c r="F71" s="3"/>
      <c r="G71" s="3"/>
      <c r="H71" s="3"/>
      <c r="I71" s="3"/>
      <c r="J71" s="3"/>
      <c r="K71" s="3"/>
      <c r="L71" s="3"/>
      <c r="M71" s="3"/>
      <c r="N71" s="3"/>
      <c r="O71" s="3"/>
      <c r="P71" s="3"/>
      <c r="Q71" s="3"/>
      <c r="R71" s="3"/>
      <c r="S71" s="3"/>
      <c r="T71" s="3"/>
      <c r="U71" s="3"/>
    </row>
    <row r="72">
      <c r="A72" s="3"/>
      <c r="B72" s="3"/>
      <c r="C72" s="3"/>
      <c r="D72" s="3"/>
      <c r="E72" s="3"/>
      <c r="F72" s="3"/>
      <c r="G72" s="3"/>
      <c r="H72" s="3"/>
      <c r="I72" s="3"/>
      <c r="J72" s="3"/>
      <c r="K72" s="3"/>
      <c r="L72" s="3"/>
      <c r="M72" s="3"/>
      <c r="N72" s="3"/>
      <c r="O72" s="3"/>
      <c r="P72" s="3"/>
      <c r="Q72" s="3"/>
      <c r="R72" s="3"/>
      <c r="S72" s="3"/>
      <c r="T72" s="3"/>
      <c r="U72" s="3"/>
    </row>
    <row r="73">
      <c r="A73" s="3"/>
      <c r="B73" s="3"/>
      <c r="C73" s="3"/>
      <c r="D73" s="3"/>
      <c r="E73" s="3"/>
      <c r="F73" s="3"/>
      <c r="G73" s="3"/>
      <c r="H73" s="3"/>
      <c r="I73" s="3"/>
      <c r="J73" s="3"/>
      <c r="K73" s="3"/>
      <c r="L73" s="3"/>
      <c r="M73" s="3"/>
      <c r="N73" s="3"/>
      <c r="O73" s="3"/>
      <c r="P73" s="3"/>
      <c r="Q73" s="3"/>
      <c r="R73" s="3"/>
      <c r="S73" s="3"/>
      <c r="T73" s="3"/>
      <c r="U73" s="3"/>
    </row>
    <row r="74">
      <c r="A74" s="3"/>
      <c r="B74" s="3"/>
      <c r="C74" s="3"/>
      <c r="D74" s="3"/>
      <c r="E74" s="3"/>
      <c r="F74" s="3"/>
      <c r="G74" s="3"/>
      <c r="H74" s="3"/>
      <c r="I74" s="3"/>
      <c r="J74" s="3"/>
      <c r="K74" s="3"/>
      <c r="L74" s="3"/>
      <c r="M74" s="3"/>
      <c r="N74" s="3"/>
      <c r="O74" s="3"/>
      <c r="P74" s="3"/>
      <c r="Q74" s="3"/>
      <c r="R74" s="3"/>
      <c r="S74" s="3"/>
      <c r="T74" s="3"/>
      <c r="U74" s="3"/>
    </row>
    <row r="75">
      <c r="A75" s="3"/>
      <c r="B75" s="3"/>
      <c r="C75" s="3"/>
      <c r="D75" s="3"/>
      <c r="E75" s="3"/>
      <c r="F75" s="3"/>
      <c r="G75" s="3"/>
      <c r="H75" s="3"/>
      <c r="I75" s="3"/>
      <c r="J75" s="3"/>
      <c r="K75" s="3"/>
      <c r="L75" s="3"/>
      <c r="M75" s="3"/>
      <c r="N75" s="3"/>
      <c r="O75" s="3"/>
      <c r="P75" s="3"/>
      <c r="Q75" s="3"/>
      <c r="R75" s="3"/>
      <c r="S75" s="3"/>
      <c r="T75" s="3"/>
      <c r="U75" s="3"/>
    </row>
    <row r="76">
      <c r="A76" s="3"/>
      <c r="B76" s="3"/>
      <c r="C76" s="3"/>
      <c r="D76" s="3"/>
      <c r="E76" s="3"/>
      <c r="F76" s="3"/>
      <c r="G76" s="3"/>
      <c r="H76" s="3"/>
      <c r="I76" s="3"/>
      <c r="J76" s="3"/>
      <c r="K76" s="3"/>
      <c r="L76" s="3"/>
      <c r="M76" s="3"/>
      <c r="N76" s="3"/>
      <c r="O76" s="3"/>
      <c r="P76" s="3"/>
      <c r="Q76" s="3"/>
      <c r="R76" s="3"/>
      <c r="S76" s="3"/>
      <c r="T76" s="3"/>
      <c r="U76" s="3"/>
    </row>
    <row r="77">
      <c r="A77" s="3"/>
      <c r="B77" s="3"/>
      <c r="C77" s="3"/>
      <c r="D77" s="3"/>
      <c r="E77" s="3"/>
      <c r="F77" s="3"/>
      <c r="G77" s="3"/>
      <c r="H77" s="3"/>
      <c r="I77" s="3"/>
      <c r="J77" s="3"/>
      <c r="K77" s="3"/>
      <c r="L77" s="3"/>
      <c r="M77" s="3"/>
      <c r="N77" s="3"/>
      <c r="O77" s="3"/>
      <c r="P77" s="3"/>
      <c r="Q77" s="3"/>
      <c r="R77" s="3"/>
      <c r="S77" s="3"/>
      <c r="T77" s="3"/>
      <c r="U77" s="3"/>
    </row>
    <row r="78">
      <c r="A78" s="3"/>
      <c r="B78" s="3"/>
      <c r="C78" s="3"/>
      <c r="D78" s="3"/>
      <c r="E78" s="3"/>
      <c r="F78" s="3"/>
      <c r="G78" s="3"/>
      <c r="H78" s="3"/>
      <c r="I78" s="3"/>
      <c r="J78" s="3"/>
      <c r="K78" s="3"/>
      <c r="L78" s="3"/>
      <c r="M78" s="3"/>
      <c r="N78" s="3"/>
      <c r="O78" s="3"/>
      <c r="P78" s="3"/>
      <c r="Q78" s="3"/>
      <c r="R78" s="3"/>
      <c r="S78" s="3"/>
      <c r="T78" s="3"/>
      <c r="U78" s="3"/>
    </row>
    <row r="79">
      <c r="A79" s="3"/>
      <c r="B79" s="3"/>
      <c r="C79" s="3"/>
      <c r="D79" s="3"/>
      <c r="E79" s="3"/>
      <c r="F79" s="3"/>
      <c r="G79" s="3"/>
      <c r="H79" s="3"/>
      <c r="I79" s="3"/>
      <c r="J79" s="3"/>
      <c r="K79" s="3"/>
      <c r="L79" s="3"/>
      <c r="M79" s="3"/>
      <c r="N79" s="3"/>
      <c r="O79" s="3"/>
      <c r="P79" s="3"/>
      <c r="Q79" s="3"/>
      <c r="R79" s="3"/>
      <c r="S79" s="3"/>
      <c r="T79" s="3"/>
      <c r="U79" s="3"/>
    </row>
    <row r="80">
      <c r="A80" s="3"/>
      <c r="B80" s="3"/>
      <c r="C80" s="3"/>
      <c r="D80" s="3"/>
      <c r="E80" s="3"/>
      <c r="F80" s="3"/>
      <c r="G80" s="3"/>
      <c r="H80" s="3"/>
      <c r="I80" s="3"/>
      <c r="J80" s="3"/>
      <c r="K80" s="3"/>
      <c r="L80" s="3"/>
      <c r="M80" s="3"/>
      <c r="N80" s="3"/>
      <c r="O80" s="3"/>
      <c r="P80" s="3"/>
      <c r="Q80" s="3"/>
      <c r="R80" s="3"/>
      <c r="S80" s="3"/>
      <c r="T80" s="3"/>
      <c r="U80" s="3"/>
    </row>
    <row r="81">
      <c r="A81" s="3"/>
      <c r="B81" s="3"/>
      <c r="C81" s="3"/>
      <c r="D81" s="3"/>
      <c r="E81" s="3"/>
      <c r="F81" s="3"/>
      <c r="G81" s="3"/>
      <c r="H81" s="3"/>
      <c r="I81" s="3"/>
      <c r="J81" s="3"/>
      <c r="K81" s="3"/>
      <c r="L81" s="3"/>
      <c r="M81" s="3"/>
      <c r="N81" s="3"/>
      <c r="O81" s="3"/>
      <c r="P81" s="3"/>
      <c r="Q81" s="3"/>
      <c r="R81" s="3"/>
      <c r="S81" s="3"/>
      <c r="T81" s="3"/>
      <c r="U81" s="3"/>
    </row>
    <row r="82">
      <c r="A82" s="3"/>
      <c r="B82" s="3"/>
      <c r="C82" s="3"/>
      <c r="D82" s="3"/>
      <c r="E82" s="3"/>
      <c r="F82" s="3"/>
      <c r="G82" s="3"/>
      <c r="H82" s="3"/>
      <c r="I82" s="3"/>
      <c r="J82" s="3"/>
      <c r="K82" s="3"/>
      <c r="L82" s="3"/>
      <c r="M82" s="3"/>
      <c r="N82" s="3"/>
      <c r="O82" s="3"/>
      <c r="P82" s="3"/>
      <c r="Q82" s="3"/>
      <c r="R82" s="3"/>
      <c r="S82" s="3"/>
      <c r="T82" s="3"/>
      <c r="U82" s="3"/>
    </row>
    <row r="83">
      <c r="A83" s="3"/>
      <c r="B83" s="3"/>
      <c r="C83" s="3"/>
      <c r="D83" s="3"/>
      <c r="E83" s="3"/>
      <c r="F83" s="3"/>
      <c r="G83" s="3"/>
      <c r="H83" s="3"/>
      <c r="I83" s="3"/>
      <c r="J83" s="3"/>
      <c r="K83" s="3"/>
      <c r="L83" s="3"/>
      <c r="M83" s="3"/>
      <c r="N83" s="3"/>
      <c r="O83" s="3"/>
      <c r="P83" s="3"/>
      <c r="Q83" s="3"/>
      <c r="R83" s="3"/>
      <c r="S83" s="3"/>
      <c r="T83" s="3"/>
      <c r="U83" s="3"/>
    </row>
    <row r="84">
      <c r="A84" s="3"/>
      <c r="B84" s="3"/>
      <c r="C84" s="3"/>
      <c r="D84" s="3"/>
      <c r="E84" s="3"/>
      <c r="F84" s="3"/>
      <c r="G84" s="3"/>
      <c r="H84" s="3"/>
      <c r="I84" s="3"/>
      <c r="J84" s="3"/>
      <c r="K84" s="3"/>
      <c r="L84" s="3"/>
      <c r="M84" s="3"/>
      <c r="N84" s="3"/>
      <c r="O84" s="3"/>
      <c r="P84" s="3"/>
      <c r="Q84" s="3"/>
      <c r="R84" s="3"/>
      <c r="S84" s="3"/>
      <c r="T84" s="3"/>
      <c r="U84" s="3"/>
    </row>
    <row r="85">
      <c r="A85" s="3"/>
      <c r="B85" s="3"/>
      <c r="C85" s="3"/>
      <c r="D85" s="3"/>
      <c r="E85" s="3"/>
      <c r="F85" s="3"/>
      <c r="G85" s="3"/>
      <c r="H85" s="3"/>
      <c r="I85" s="3"/>
      <c r="J85" s="3"/>
      <c r="K85" s="3"/>
      <c r="L85" s="3"/>
      <c r="M85" s="3"/>
      <c r="N85" s="3"/>
      <c r="O85" s="3"/>
      <c r="P85" s="3"/>
      <c r="Q85" s="3"/>
      <c r="R85" s="3"/>
      <c r="S85" s="3"/>
      <c r="T85" s="3"/>
      <c r="U85" s="3"/>
    </row>
    <row r="86">
      <c r="A86" s="3"/>
      <c r="B86" s="3"/>
      <c r="C86" s="3"/>
      <c r="D86" s="3"/>
      <c r="E86" s="3"/>
      <c r="F86" s="3"/>
      <c r="G86" s="3"/>
      <c r="H86" s="3"/>
      <c r="I86" s="3"/>
      <c r="J86" s="3"/>
      <c r="K86" s="3"/>
      <c r="L86" s="3"/>
      <c r="M86" s="3"/>
      <c r="N86" s="3"/>
      <c r="O86" s="3"/>
      <c r="P86" s="3"/>
      <c r="Q86" s="3"/>
      <c r="R86" s="3"/>
      <c r="S86" s="3"/>
      <c r="T86" s="3"/>
      <c r="U86" s="3"/>
    </row>
    <row r="87">
      <c r="A87" s="3"/>
      <c r="B87" s="3"/>
      <c r="C87" s="3"/>
      <c r="D87" s="3"/>
      <c r="E87" s="3"/>
      <c r="F87" s="3"/>
      <c r="G87" s="3"/>
      <c r="H87" s="3"/>
      <c r="I87" s="3"/>
      <c r="J87" s="3"/>
      <c r="K87" s="3"/>
      <c r="L87" s="3"/>
      <c r="M87" s="3"/>
      <c r="N87" s="3"/>
      <c r="O87" s="3"/>
      <c r="P87" s="3"/>
      <c r="Q87" s="3"/>
      <c r="R87" s="3"/>
      <c r="S87" s="3"/>
      <c r="T87" s="3"/>
      <c r="U87" s="3"/>
    </row>
    <row r="88">
      <c r="A88" s="3"/>
      <c r="B88" s="3"/>
      <c r="C88" s="3"/>
      <c r="D88" s="3"/>
      <c r="E88" s="3"/>
      <c r="F88" s="3"/>
      <c r="G88" s="3"/>
      <c r="H88" s="3"/>
      <c r="I88" s="3"/>
      <c r="J88" s="3"/>
      <c r="K88" s="3"/>
      <c r="L88" s="3"/>
      <c r="M88" s="3"/>
      <c r="N88" s="3"/>
      <c r="O88" s="3"/>
      <c r="P88" s="3"/>
      <c r="Q88" s="3"/>
      <c r="R88" s="3"/>
      <c r="S88" s="3"/>
      <c r="T88" s="3"/>
      <c r="U88" s="3"/>
    </row>
    <row r="89">
      <c r="A89" s="3"/>
      <c r="B89" s="3"/>
      <c r="C89" s="3"/>
      <c r="D89" s="3"/>
      <c r="E89" s="3"/>
      <c r="F89" s="3"/>
      <c r="G89" s="3"/>
      <c r="H89" s="3"/>
      <c r="I89" s="3"/>
      <c r="J89" s="3"/>
      <c r="K89" s="3"/>
      <c r="L89" s="3"/>
      <c r="M89" s="3"/>
      <c r="N89" s="3"/>
      <c r="O89" s="3"/>
      <c r="P89" s="3"/>
      <c r="Q89" s="3"/>
      <c r="R89" s="3"/>
      <c r="S89" s="3"/>
      <c r="T89" s="3"/>
      <c r="U89" s="3"/>
    </row>
    <row r="90">
      <c r="A90" s="3"/>
      <c r="B90" s="3"/>
      <c r="C90" s="3"/>
      <c r="D90" s="3"/>
      <c r="E90" s="3"/>
      <c r="F90" s="3"/>
      <c r="G90" s="3"/>
      <c r="H90" s="3"/>
      <c r="I90" s="3"/>
      <c r="J90" s="3"/>
      <c r="K90" s="3"/>
      <c r="L90" s="3"/>
      <c r="M90" s="3"/>
      <c r="N90" s="3"/>
      <c r="O90" s="3"/>
      <c r="P90" s="3"/>
      <c r="Q90" s="3"/>
      <c r="R90" s="3"/>
      <c r="S90" s="3"/>
      <c r="T90" s="3"/>
      <c r="U90" s="3"/>
    </row>
    <row r="91">
      <c r="A91" s="3"/>
      <c r="B91" s="3"/>
      <c r="C91" s="3"/>
      <c r="D91" s="3"/>
      <c r="E91" s="3"/>
      <c r="F91" s="3"/>
      <c r="G91" s="3"/>
      <c r="H91" s="3"/>
      <c r="I91" s="3"/>
      <c r="J91" s="3"/>
      <c r="K91" s="3"/>
      <c r="L91" s="3"/>
      <c r="M91" s="3"/>
      <c r="N91" s="3"/>
      <c r="O91" s="3"/>
      <c r="P91" s="3"/>
      <c r="Q91" s="3"/>
      <c r="R91" s="3"/>
      <c r="S91" s="3"/>
      <c r="T91" s="3"/>
      <c r="U91" s="3"/>
    </row>
    <row r="92">
      <c r="A92" s="3"/>
      <c r="B92" s="3"/>
      <c r="C92" s="3"/>
      <c r="D92" s="3"/>
      <c r="E92" s="3"/>
      <c r="F92" s="3"/>
      <c r="G92" s="3"/>
      <c r="H92" s="3"/>
      <c r="I92" s="3"/>
      <c r="J92" s="3"/>
      <c r="K92" s="3"/>
      <c r="L92" s="3"/>
      <c r="M92" s="3"/>
      <c r="N92" s="3"/>
      <c r="O92" s="3"/>
      <c r="P92" s="3"/>
      <c r="Q92" s="3"/>
      <c r="R92" s="3"/>
      <c r="S92" s="3"/>
      <c r="T92" s="3"/>
      <c r="U92" s="3"/>
    </row>
    <row r="93">
      <c r="A93" s="3"/>
      <c r="B93" s="3"/>
      <c r="C93" s="3"/>
      <c r="D93" s="3"/>
      <c r="E93" s="3"/>
      <c r="F93" s="3"/>
      <c r="G93" s="3"/>
      <c r="H93" s="3"/>
      <c r="I93" s="3"/>
      <c r="J93" s="3"/>
      <c r="K93" s="3"/>
      <c r="L93" s="3"/>
      <c r="M93" s="3"/>
      <c r="N93" s="3"/>
      <c r="O93" s="3"/>
      <c r="P93" s="3"/>
      <c r="Q93" s="3"/>
      <c r="R93" s="3"/>
      <c r="S93" s="3"/>
      <c r="T93" s="3"/>
      <c r="U93" s="3"/>
    </row>
    <row r="94">
      <c r="A94" s="3"/>
      <c r="B94" s="3"/>
      <c r="C94" s="3"/>
      <c r="D94" s="3"/>
      <c r="E94" s="3"/>
      <c r="F94" s="3"/>
      <c r="G94" s="3"/>
      <c r="H94" s="3"/>
      <c r="I94" s="3"/>
      <c r="J94" s="3"/>
      <c r="K94" s="3"/>
      <c r="L94" s="3"/>
      <c r="M94" s="3"/>
      <c r="N94" s="3"/>
      <c r="O94" s="3"/>
      <c r="P94" s="3"/>
      <c r="Q94" s="3"/>
      <c r="R94" s="3"/>
      <c r="S94" s="3"/>
      <c r="T94" s="3"/>
      <c r="U94" s="3"/>
    </row>
    <row r="95">
      <c r="A95" s="3"/>
      <c r="B95" s="3"/>
      <c r="C95" s="3"/>
      <c r="D95" s="3"/>
      <c r="E95" s="3"/>
      <c r="F95" s="3"/>
      <c r="G95" s="3"/>
      <c r="H95" s="3"/>
      <c r="I95" s="3"/>
      <c r="J95" s="3"/>
      <c r="K95" s="3"/>
      <c r="L95" s="3"/>
      <c r="M95" s="3"/>
      <c r="N95" s="3"/>
      <c r="O95" s="3"/>
      <c r="P95" s="3"/>
      <c r="Q95" s="3"/>
      <c r="R95" s="3"/>
      <c r="S95" s="3"/>
      <c r="T95" s="3"/>
      <c r="U95" s="3"/>
    </row>
    <row r="96">
      <c r="A96" s="3"/>
      <c r="B96" s="3"/>
      <c r="C96" s="3"/>
      <c r="D96" s="3"/>
      <c r="E96" s="3"/>
      <c r="F96" s="3"/>
      <c r="G96" s="3"/>
      <c r="H96" s="3"/>
      <c r="I96" s="3"/>
      <c r="J96" s="3"/>
      <c r="K96" s="3"/>
      <c r="L96" s="3"/>
      <c r="M96" s="3"/>
      <c r="N96" s="3"/>
      <c r="O96" s="3"/>
      <c r="P96" s="3"/>
      <c r="Q96" s="3"/>
      <c r="R96" s="3"/>
      <c r="S96" s="3"/>
      <c r="T96" s="3"/>
      <c r="U96" s="3"/>
    </row>
    <row r="97">
      <c r="A97" s="3"/>
      <c r="B97" s="3"/>
      <c r="C97" s="3"/>
      <c r="D97" s="3"/>
      <c r="E97" s="3"/>
      <c r="F97" s="3"/>
      <c r="G97" s="3"/>
      <c r="H97" s="3"/>
      <c r="I97" s="3"/>
      <c r="J97" s="3"/>
      <c r="K97" s="3"/>
      <c r="L97" s="3"/>
      <c r="M97" s="3"/>
      <c r="N97" s="3"/>
      <c r="O97" s="3"/>
      <c r="P97" s="3"/>
      <c r="Q97" s="3"/>
      <c r="R97" s="3"/>
      <c r="S97" s="3"/>
      <c r="T97" s="3"/>
      <c r="U97" s="3"/>
    </row>
    <row r="98">
      <c r="A98" s="3"/>
      <c r="B98" s="3"/>
      <c r="C98" s="3"/>
      <c r="D98" s="3"/>
      <c r="E98" s="3"/>
      <c r="F98" s="3"/>
      <c r="G98" s="3"/>
      <c r="H98" s="3"/>
      <c r="I98" s="3"/>
      <c r="J98" s="3"/>
      <c r="K98" s="3"/>
      <c r="L98" s="3"/>
      <c r="M98" s="3"/>
      <c r="N98" s="3"/>
      <c r="O98" s="3"/>
      <c r="P98" s="3"/>
      <c r="Q98" s="3"/>
      <c r="R98" s="3"/>
      <c r="S98" s="3"/>
      <c r="T98" s="3"/>
      <c r="U98" s="3"/>
    </row>
    <row r="99">
      <c r="A99" s="3"/>
      <c r="B99" s="3"/>
      <c r="C99" s="3"/>
      <c r="D99" s="3"/>
      <c r="E99" s="3"/>
      <c r="F99" s="3"/>
      <c r="G99" s="3"/>
      <c r="H99" s="3"/>
      <c r="I99" s="3"/>
      <c r="J99" s="3"/>
      <c r="K99" s="3"/>
      <c r="L99" s="3"/>
      <c r="M99" s="3"/>
      <c r="N99" s="3"/>
      <c r="O99" s="3"/>
      <c r="P99" s="3"/>
      <c r="Q99" s="3"/>
      <c r="R99" s="3"/>
      <c r="S99" s="3"/>
      <c r="T99" s="3"/>
      <c r="U99" s="3"/>
    </row>
    <row r="100">
      <c r="A100" s="3"/>
      <c r="B100" s="3"/>
      <c r="C100" s="3"/>
      <c r="D100" s="3"/>
      <c r="E100" s="3"/>
      <c r="F100" s="3"/>
      <c r="G100" s="3"/>
      <c r="H100" s="3"/>
      <c r="I100" s="3"/>
      <c r="J100" s="3"/>
      <c r="K100" s="3"/>
      <c r="L100" s="3"/>
      <c r="M100" s="3"/>
      <c r="N100" s="3"/>
      <c r="O100" s="3"/>
      <c r="P100" s="3"/>
      <c r="Q100" s="3"/>
      <c r="R100" s="3"/>
      <c r="S100" s="3"/>
      <c r="T100" s="3"/>
      <c r="U100" s="3"/>
    </row>
    <row r="101">
      <c r="A101" s="3"/>
      <c r="B101" s="3"/>
      <c r="C101" s="3"/>
      <c r="D101" s="3"/>
      <c r="E101" s="3"/>
      <c r="F101" s="3"/>
      <c r="G101" s="3"/>
      <c r="H101" s="3"/>
      <c r="I101" s="3"/>
      <c r="J101" s="3"/>
      <c r="K101" s="3"/>
      <c r="L101" s="3"/>
      <c r="M101" s="3"/>
      <c r="N101" s="3"/>
      <c r="O101" s="3"/>
      <c r="P101" s="3"/>
      <c r="Q101" s="3"/>
      <c r="R101" s="3"/>
      <c r="S101" s="3"/>
      <c r="T101" s="3"/>
      <c r="U101" s="3"/>
    </row>
    <row r="102">
      <c r="A102" s="3"/>
      <c r="B102" s="3"/>
      <c r="C102" s="3"/>
      <c r="D102" s="3"/>
      <c r="E102" s="3"/>
      <c r="F102" s="3"/>
      <c r="G102" s="3"/>
      <c r="H102" s="3"/>
      <c r="I102" s="3"/>
      <c r="J102" s="3"/>
      <c r="K102" s="3"/>
      <c r="L102" s="3"/>
      <c r="M102" s="3"/>
      <c r="N102" s="3"/>
      <c r="O102" s="3"/>
      <c r="P102" s="3"/>
      <c r="Q102" s="3"/>
      <c r="R102" s="3"/>
      <c r="S102" s="3"/>
      <c r="T102" s="3"/>
      <c r="U102" s="3"/>
    </row>
    <row r="103">
      <c r="A103" s="3"/>
      <c r="B103" s="3"/>
      <c r="C103" s="3"/>
      <c r="D103" s="3"/>
      <c r="E103" s="3"/>
      <c r="F103" s="3"/>
      <c r="G103" s="3"/>
      <c r="H103" s="3"/>
      <c r="I103" s="3"/>
      <c r="J103" s="3"/>
      <c r="K103" s="3"/>
      <c r="L103" s="3"/>
      <c r="M103" s="3"/>
      <c r="N103" s="3"/>
      <c r="O103" s="3"/>
      <c r="P103" s="3"/>
      <c r="Q103" s="3"/>
      <c r="R103" s="3"/>
      <c r="S103" s="3"/>
      <c r="T103" s="3"/>
      <c r="U103" s="3"/>
    </row>
    <row r="104">
      <c r="A104" s="3"/>
      <c r="B104" s="3"/>
      <c r="C104" s="3"/>
      <c r="D104" s="3"/>
      <c r="E104" s="3"/>
      <c r="F104" s="3"/>
      <c r="G104" s="3"/>
      <c r="H104" s="3"/>
      <c r="I104" s="3"/>
      <c r="J104" s="3"/>
      <c r="K104" s="3"/>
      <c r="L104" s="3"/>
      <c r="M104" s="3"/>
      <c r="N104" s="3"/>
      <c r="O104" s="3"/>
      <c r="P104" s="3"/>
      <c r="Q104" s="3"/>
      <c r="R104" s="3"/>
      <c r="S104" s="3"/>
      <c r="T104" s="3"/>
      <c r="U104" s="3"/>
    </row>
    <row r="105">
      <c r="A105" s="3"/>
      <c r="B105" s="3"/>
      <c r="C105" s="3"/>
      <c r="D105" s="3"/>
      <c r="E105" s="3"/>
      <c r="F105" s="3"/>
      <c r="G105" s="3"/>
      <c r="H105" s="3"/>
      <c r="I105" s="3"/>
      <c r="J105" s="3"/>
      <c r="K105" s="3"/>
      <c r="L105" s="3"/>
      <c r="M105" s="3"/>
      <c r="N105" s="3"/>
      <c r="O105" s="3"/>
      <c r="P105" s="3"/>
      <c r="Q105" s="3"/>
      <c r="R105" s="3"/>
      <c r="S105" s="3"/>
      <c r="T105" s="3"/>
      <c r="U105" s="3"/>
    </row>
    <row r="106">
      <c r="A106" s="3"/>
      <c r="B106" s="3"/>
      <c r="C106" s="3"/>
      <c r="D106" s="3"/>
      <c r="E106" s="3"/>
      <c r="F106" s="3"/>
      <c r="G106" s="3"/>
      <c r="H106" s="3"/>
      <c r="I106" s="3"/>
      <c r="J106" s="3"/>
      <c r="K106" s="3"/>
      <c r="L106" s="3"/>
      <c r="M106" s="3"/>
      <c r="N106" s="3"/>
      <c r="O106" s="3"/>
      <c r="P106" s="3"/>
      <c r="Q106" s="3"/>
      <c r="R106" s="3"/>
      <c r="S106" s="3"/>
      <c r="T106" s="3"/>
      <c r="U106" s="3"/>
    </row>
    <row r="107">
      <c r="A107" s="3"/>
      <c r="B107" s="3"/>
      <c r="C107" s="3"/>
      <c r="D107" s="3"/>
      <c r="E107" s="3"/>
      <c r="F107" s="3"/>
      <c r="G107" s="3"/>
      <c r="H107" s="3"/>
      <c r="I107" s="3"/>
      <c r="J107" s="3"/>
      <c r="K107" s="3"/>
      <c r="L107" s="3"/>
      <c r="M107" s="3"/>
      <c r="N107" s="3"/>
      <c r="O107" s="3"/>
      <c r="P107" s="3"/>
      <c r="Q107" s="3"/>
      <c r="R107" s="3"/>
      <c r="S107" s="3"/>
      <c r="T107" s="3"/>
      <c r="U107" s="3"/>
    </row>
    <row r="108">
      <c r="A108" s="3"/>
      <c r="B108" s="3"/>
      <c r="C108" s="3"/>
      <c r="D108" s="3"/>
      <c r="E108" s="3"/>
      <c r="F108" s="3"/>
      <c r="G108" s="3"/>
      <c r="H108" s="3"/>
      <c r="I108" s="3"/>
      <c r="J108" s="3"/>
      <c r="K108" s="3"/>
      <c r="L108" s="3"/>
      <c r="M108" s="3"/>
      <c r="N108" s="3"/>
      <c r="O108" s="3"/>
      <c r="P108" s="3"/>
      <c r="Q108" s="3"/>
      <c r="R108" s="3"/>
      <c r="S108" s="3"/>
      <c r="T108" s="3"/>
      <c r="U108" s="3"/>
    </row>
    <row r="109">
      <c r="A109" s="3"/>
      <c r="B109" s="3"/>
      <c r="C109" s="3"/>
      <c r="D109" s="3"/>
      <c r="E109" s="3"/>
      <c r="F109" s="3"/>
      <c r="G109" s="3"/>
      <c r="H109" s="3"/>
      <c r="I109" s="3"/>
      <c r="J109" s="3"/>
      <c r="K109" s="3"/>
      <c r="L109" s="3"/>
      <c r="M109" s="3"/>
      <c r="N109" s="3"/>
      <c r="O109" s="3"/>
      <c r="P109" s="3"/>
      <c r="Q109" s="3"/>
      <c r="R109" s="3"/>
      <c r="S109" s="3"/>
      <c r="T109" s="3"/>
      <c r="U109" s="3"/>
    </row>
    <row r="110">
      <c r="A110" s="3"/>
      <c r="B110" s="3"/>
      <c r="C110" s="3"/>
      <c r="D110" s="3"/>
      <c r="E110" s="3"/>
      <c r="F110" s="3"/>
      <c r="G110" s="3"/>
      <c r="H110" s="3"/>
      <c r="I110" s="3"/>
      <c r="J110" s="3"/>
      <c r="K110" s="3"/>
      <c r="L110" s="3"/>
      <c r="M110" s="3"/>
      <c r="N110" s="3"/>
      <c r="O110" s="3"/>
      <c r="P110" s="3"/>
      <c r="Q110" s="3"/>
      <c r="R110" s="3"/>
      <c r="S110" s="3"/>
      <c r="T110" s="3"/>
      <c r="U110" s="3"/>
    </row>
    <row r="111">
      <c r="A111" s="3"/>
      <c r="B111" s="3"/>
      <c r="C111" s="3"/>
      <c r="D111" s="3"/>
      <c r="E111" s="3"/>
      <c r="F111" s="3"/>
      <c r="G111" s="3"/>
      <c r="H111" s="3"/>
      <c r="I111" s="3"/>
      <c r="J111" s="3"/>
      <c r="K111" s="3"/>
      <c r="L111" s="3"/>
      <c r="M111" s="3"/>
      <c r="N111" s="3"/>
      <c r="O111" s="3"/>
      <c r="P111" s="3"/>
      <c r="Q111" s="3"/>
      <c r="R111" s="3"/>
      <c r="S111" s="3"/>
      <c r="T111" s="3"/>
      <c r="U111" s="3"/>
    </row>
  </sheetData>
  <mergeCells count="5">
    <mergeCell ref="A4:D4"/>
    <mergeCell ref="A20:D20"/>
    <mergeCell ref="A1:D1"/>
    <mergeCell ref="A35:D35"/>
    <mergeCell ref="A2:D2"/>
  </mergeCells>
  <hyperlinks>
    <hyperlink r:id="rId1" ref="E7"/>
    <hyperlink r:id="rId2" ref="E8"/>
    <hyperlink r:id="rId3" ref="E9"/>
    <hyperlink r:id="rId4" ref="E10"/>
    <hyperlink r:id="rId5" ref="E11"/>
    <hyperlink r:id="rId6" ref="E12"/>
    <hyperlink r:id="rId7" ref="E13"/>
    <hyperlink r:id="rId8" ref="E14"/>
    <hyperlink r:id="rId9" ref="E15"/>
    <hyperlink r:id="rId10" ref="E16"/>
    <hyperlink r:id="rId11" ref="E17"/>
    <hyperlink r:id="rId12" ref="E18"/>
    <hyperlink r:id="rId13" ref="E22"/>
    <hyperlink r:id="rId14" ref="E23"/>
    <hyperlink r:id="rId15" ref="E24"/>
    <hyperlink r:id="rId16" ref="E25"/>
    <hyperlink r:id="rId17" ref="E26"/>
    <hyperlink r:id="rId18" ref="E27"/>
    <hyperlink r:id="rId19" ref="E28"/>
    <hyperlink r:id="rId20" ref="E29"/>
    <hyperlink r:id="rId21" ref="E30"/>
    <hyperlink r:id="rId22" ref="E31"/>
    <hyperlink r:id="rId23" ref="E32"/>
    <hyperlink r:id="rId24" ref="E33"/>
    <hyperlink r:id="rId25" ref="E37"/>
    <hyperlink r:id="rId26" ref="E38"/>
    <hyperlink r:id="rId27" ref="E39"/>
    <hyperlink r:id="rId28" ref="E40"/>
    <hyperlink r:id="rId29" ref="E41"/>
    <hyperlink r:id="rId30" ref="E42"/>
    <hyperlink r:id="rId31" ref="E43"/>
    <hyperlink r:id="rId32" ref="E44"/>
    <hyperlink r:id="rId33" ref="E45"/>
    <hyperlink r:id="rId34" ref="E46"/>
    <hyperlink r:id="rId35" ref="E47"/>
    <hyperlink r:id="rId36" ref="E48"/>
  </hyperlinks>
  <drawing r:id="rId3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28.0"/>
    <col customWidth="1" min="2" max="2" width="51.71"/>
  </cols>
  <sheetData>
    <row r="1">
      <c r="A1" s="12" t="s">
        <v>179</v>
      </c>
      <c r="B1" s="12" t="s">
        <v>171</v>
      </c>
      <c r="C1" s="3"/>
      <c r="D1" s="3"/>
      <c r="E1" s="3"/>
      <c r="F1" s="3"/>
      <c r="G1" s="3"/>
      <c r="H1" s="3"/>
      <c r="I1" s="3"/>
      <c r="J1" s="3"/>
      <c r="K1" s="3"/>
      <c r="L1" s="3"/>
      <c r="M1" s="3"/>
      <c r="N1" s="3"/>
      <c r="O1" s="3"/>
      <c r="P1" s="3"/>
      <c r="Q1" s="3"/>
      <c r="R1" s="3"/>
      <c r="S1" s="3"/>
      <c r="T1" s="3"/>
      <c r="U1" s="3"/>
      <c r="V1" s="3"/>
      <c r="W1" s="3"/>
      <c r="X1" s="3"/>
      <c r="Y1" s="3"/>
      <c r="Z1" s="3"/>
    </row>
    <row r="2">
      <c r="A2" s="16" t="s">
        <v>181</v>
      </c>
      <c r="B2" s="74" t="s">
        <v>183</v>
      </c>
      <c r="C2" s="3"/>
      <c r="D2" s="3"/>
      <c r="E2" s="3"/>
      <c r="F2" s="3"/>
      <c r="G2" s="3"/>
      <c r="H2" s="3"/>
      <c r="I2" s="3"/>
      <c r="J2" s="3"/>
      <c r="K2" s="3"/>
      <c r="L2" s="3"/>
      <c r="M2" s="3"/>
      <c r="N2" s="3"/>
      <c r="O2" s="3"/>
      <c r="P2" s="3"/>
      <c r="Q2" s="3"/>
      <c r="R2" s="3"/>
      <c r="S2" s="3"/>
      <c r="T2" s="3"/>
      <c r="U2" s="3"/>
      <c r="V2" s="3"/>
      <c r="W2" s="3"/>
      <c r="X2" s="3"/>
      <c r="Y2" s="3"/>
      <c r="Z2" s="3"/>
    </row>
    <row r="3">
      <c r="A3" s="16" t="s">
        <v>185</v>
      </c>
      <c r="B3" s="20" t="s">
        <v>186</v>
      </c>
      <c r="C3" s="3"/>
      <c r="D3" s="3"/>
      <c r="E3" s="3"/>
      <c r="F3" s="3"/>
      <c r="G3" s="3"/>
      <c r="H3" s="3"/>
      <c r="I3" s="3"/>
      <c r="J3" s="3"/>
      <c r="K3" s="3"/>
      <c r="L3" s="3"/>
      <c r="M3" s="3"/>
      <c r="N3" s="3"/>
      <c r="O3" s="3"/>
      <c r="P3" s="3"/>
      <c r="Q3" s="3"/>
      <c r="R3" s="3"/>
      <c r="S3" s="3"/>
      <c r="T3" s="3"/>
      <c r="U3" s="3"/>
      <c r="V3" s="3"/>
      <c r="W3" s="3"/>
      <c r="X3" s="3"/>
      <c r="Y3" s="3"/>
      <c r="Z3" s="3"/>
    </row>
    <row r="4">
      <c r="A4" s="16" t="s">
        <v>188</v>
      </c>
      <c r="B4" s="20" t="s">
        <v>189</v>
      </c>
      <c r="C4" s="3"/>
      <c r="D4" s="3"/>
      <c r="E4" s="3"/>
      <c r="F4" s="3"/>
      <c r="G4" s="3"/>
      <c r="H4" s="3"/>
      <c r="I4" s="3"/>
      <c r="J4" s="3"/>
      <c r="K4" s="3"/>
      <c r="L4" s="3"/>
      <c r="M4" s="3"/>
      <c r="N4" s="3"/>
      <c r="O4" s="3"/>
      <c r="P4" s="3"/>
      <c r="Q4" s="3"/>
      <c r="R4" s="3"/>
      <c r="S4" s="3"/>
      <c r="T4" s="3"/>
      <c r="U4" s="3"/>
      <c r="V4" s="3"/>
      <c r="W4" s="3"/>
      <c r="X4" s="3"/>
      <c r="Y4" s="3"/>
      <c r="Z4" s="3"/>
    </row>
    <row r="5">
      <c r="A5" s="3"/>
      <c r="B5" s="3"/>
      <c r="C5" s="3"/>
      <c r="D5" s="3"/>
      <c r="E5" s="3"/>
      <c r="F5" s="3"/>
      <c r="G5" s="3"/>
      <c r="H5" s="3"/>
      <c r="I5" s="3"/>
      <c r="J5" s="3"/>
      <c r="K5" s="3"/>
      <c r="L5" s="3"/>
      <c r="M5" s="3"/>
      <c r="N5" s="3"/>
      <c r="O5" s="3"/>
      <c r="P5" s="3"/>
      <c r="Q5" s="3"/>
      <c r="R5" s="3"/>
      <c r="S5" s="3"/>
      <c r="T5" s="3"/>
      <c r="U5" s="3"/>
      <c r="V5" s="3"/>
      <c r="W5" s="3"/>
      <c r="X5" s="3"/>
      <c r="Y5" s="3"/>
      <c r="Z5" s="3"/>
    </row>
    <row r="6">
      <c r="A6" s="3"/>
      <c r="B6" s="3"/>
      <c r="C6" s="3"/>
      <c r="D6" s="3"/>
      <c r="E6" s="3"/>
      <c r="F6" s="3"/>
      <c r="G6" s="3"/>
      <c r="H6" s="3"/>
      <c r="I6" s="3"/>
      <c r="J6" s="3"/>
      <c r="K6" s="3"/>
      <c r="L6" s="3"/>
      <c r="M6" s="3"/>
      <c r="N6" s="3"/>
      <c r="O6" s="3"/>
      <c r="P6" s="3"/>
      <c r="Q6" s="3"/>
      <c r="R6" s="3"/>
      <c r="S6" s="3"/>
      <c r="T6" s="3"/>
      <c r="U6" s="3"/>
      <c r="V6" s="3"/>
      <c r="W6" s="3"/>
      <c r="X6" s="3"/>
      <c r="Y6" s="3"/>
      <c r="Z6" s="3"/>
    </row>
    <row r="7">
      <c r="A7" s="3"/>
      <c r="B7" s="3"/>
      <c r="C7" s="3"/>
      <c r="D7" s="3"/>
      <c r="E7" s="3"/>
      <c r="F7" s="3"/>
      <c r="G7" s="3"/>
      <c r="H7" s="3"/>
      <c r="I7" s="3"/>
      <c r="J7" s="3"/>
      <c r="K7" s="3"/>
      <c r="L7" s="3"/>
      <c r="M7" s="3"/>
      <c r="N7" s="3"/>
      <c r="O7" s="3"/>
      <c r="P7" s="3"/>
      <c r="Q7" s="3"/>
      <c r="R7" s="3"/>
      <c r="S7" s="3"/>
      <c r="T7" s="3"/>
      <c r="U7" s="3"/>
      <c r="V7" s="3"/>
      <c r="W7" s="3"/>
      <c r="X7" s="3"/>
      <c r="Y7" s="3"/>
      <c r="Z7" s="3"/>
    </row>
    <row r="8">
      <c r="A8" s="3"/>
      <c r="B8" s="3"/>
      <c r="C8" s="3"/>
      <c r="D8" s="3"/>
      <c r="E8" s="3"/>
      <c r="F8" s="3"/>
      <c r="G8" s="3"/>
      <c r="H8" s="3"/>
      <c r="I8" s="3"/>
      <c r="J8" s="3"/>
      <c r="K8" s="3"/>
      <c r="L8" s="3"/>
      <c r="M8" s="3"/>
      <c r="N8" s="3"/>
      <c r="O8" s="3"/>
      <c r="P8" s="3"/>
      <c r="Q8" s="3"/>
      <c r="R8" s="3"/>
      <c r="S8" s="3"/>
      <c r="T8" s="3"/>
      <c r="U8" s="3"/>
      <c r="V8" s="3"/>
      <c r="W8" s="3"/>
      <c r="X8" s="3"/>
      <c r="Y8" s="3"/>
      <c r="Z8" s="3"/>
    </row>
    <row r="9">
      <c r="A9" s="3"/>
      <c r="B9" s="3"/>
      <c r="C9" s="3"/>
      <c r="D9" s="3"/>
      <c r="E9" s="3"/>
      <c r="F9" s="3"/>
      <c r="G9" s="3"/>
      <c r="H9" s="3"/>
      <c r="I9" s="3"/>
      <c r="J9" s="3"/>
      <c r="K9" s="3"/>
      <c r="L9" s="3"/>
      <c r="M9" s="3"/>
      <c r="N9" s="3"/>
      <c r="O9" s="3"/>
      <c r="P9" s="3"/>
      <c r="Q9" s="3"/>
      <c r="R9" s="3"/>
      <c r="S9" s="3"/>
      <c r="T9" s="3"/>
      <c r="U9" s="3"/>
      <c r="V9" s="3"/>
      <c r="W9" s="3"/>
      <c r="X9" s="3"/>
      <c r="Y9" s="3"/>
      <c r="Z9" s="3"/>
    </row>
    <row r="10">
      <c r="A10" s="3"/>
      <c r="B10" s="3"/>
      <c r="C10" s="3"/>
      <c r="D10" s="3"/>
      <c r="E10" s="3"/>
      <c r="F10" s="3"/>
      <c r="G10" s="3"/>
      <c r="H10" s="3"/>
      <c r="I10" s="3"/>
      <c r="J10" s="3"/>
      <c r="K10" s="3"/>
      <c r="L10" s="3"/>
      <c r="M10" s="3"/>
      <c r="N10" s="3"/>
      <c r="O10" s="3"/>
      <c r="P10" s="3"/>
      <c r="Q10" s="3"/>
      <c r="R10" s="3"/>
      <c r="S10" s="3"/>
      <c r="T10" s="3"/>
      <c r="U10" s="3"/>
      <c r="V10" s="3"/>
      <c r="W10" s="3"/>
      <c r="X10" s="3"/>
      <c r="Y10" s="3"/>
      <c r="Z10" s="3"/>
    </row>
    <row r="11">
      <c r="A11" s="3"/>
      <c r="B11" s="3"/>
      <c r="C11" s="3"/>
      <c r="D11" s="3"/>
      <c r="E11" s="3"/>
      <c r="F11" s="3"/>
      <c r="G11" s="3"/>
      <c r="H11" s="3"/>
      <c r="I11" s="3"/>
      <c r="J11" s="3"/>
      <c r="K11" s="3"/>
      <c r="L11" s="3"/>
      <c r="M11" s="3"/>
      <c r="N11" s="3"/>
      <c r="O11" s="3"/>
      <c r="P11" s="3"/>
      <c r="Q11" s="3"/>
      <c r="R11" s="3"/>
      <c r="S11" s="3"/>
      <c r="T11" s="3"/>
      <c r="U11" s="3"/>
      <c r="V11" s="3"/>
      <c r="W11" s="3"/>
      <c r="X11" s="3"/>
      <c r="Y11" s="3"/>
      <c r="Z11" s="3"/>
    </row>
    <row r="12">
      <c r="A12" s="3"/>
      <c r="B12" s="3"/>
      <c r="C12" s="3"/>
      <c r="D12" s="3"/>
      <c r="E12" s="3"/>
      <c r="F12" s="3"/>
      <c r="G12" s="3"/>
      <c r="H12" s="3"/>
      <c r="I12" s="3"/>
      <c r="J12" s="3"/>
      <c r="K12" s="3"/>
      <c r="L12" s="3"/>
      <c r="M12" s="3"/>
      <c r="N12" s="3"/>
      <c r="O12" s="3"/>
      <c r="P12" s="3"/>
      <c r="Q12" s="3"/>
      <c r="R12" s="3"/>
      <c r="S12" s="3"/>
      <c r="T12" s="3"/>
      <c r="U12" s="3"/>
      <c r="V12" s="3"/>
      <c r="W12" s="3"/>
      <c r="X12" s="3"/>
      <c r="Y12" s="3"/>
      <c r="Z12" s="3"/>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c r="A21" s="3"/>
      <c r="B21" s="3"/>
      <c r="C21" s="3"/>
      <c r="D21" s="3"/>
      <c r="E21" s="3"/>
      <c r="F21" s="3"/>
      <c r="G21" s="3"/>
      <c r="H21" s="3"/>
      <c r="I21" s="3"/>
      <c r="J21" s="3"/>
      <c r="K21" s="3"/>
      <c r="L21" s="3"/>
      <c r="M21" s="3"/>
      <c r="N21" s="3"/>
      <c r="O21" s="3"/>
      <c r="P21" s="3"/>
      <c r="Q21" s="3"/>
      <c r="R21" s="3"/>
      <c r="S21" s="3"/>
      <c r="T21" s="3"/>
      <c r="U21" s="3"/>
      <c r="V21" s="3"/>
      <c r="W21" s="3"/>
      <c r="X21" s="3"/>
      <c r="Y21" s="3"/>
      <c r="Z21" s="3"/>
    </row>
    <row r="22">
      <c r="A22" s="3"/>
      <c r="B22" s="3"/>
      <c r="C22" s="3"/>
      <c r="D22" s="3"/>
      <c r="E22" s="3"/>
      <c r="F22" s="3"/>
      <c r="G22" s="3"/>
      <c r="H22" s="3"/>
      <c r="I22" s="3"/>
      <c r="J22" s="3"/>
      <c r="K22" s="3"/>
      <c r="L22" s="3"/>
      <c r="M22" s="3"/>
      <c r="N22" s="3"/>
      <c r="O22" s="3"/>
      <c r="P22" s="3"/>
      <c r="Q22" s="3"/>
      <c r="R22" s="3"/>
      <c r="S22" s="3"/>
      <c r="T22" s="3"/>
      <c r="U22" s="3"/>
      <c r="V22" s="3"/>
      <c r="W22" s="3"/>
      <c r="X22" s="3"/>
      <c r="Y22" s="3"/>
      <c r="Z22" s="3"/>
    </row>
    <row r="23">
      <c r="A23" s="3"/>
      <c r="B23" s="3"/>
      <c r="C23" s="3"/>
      <c r="D23" s="3"/>
      <c r="E23" s="3"/>
      <c r="F23" s="3"/>
      <c r="G23" s="3"/>
      <c r="H23" s="3"/>
      <c r="I23" s="3"/>
      <c r="J23" s="3"/>
      <c r="K23" s="3"/>
      <c r="L23" s="3"/>
      <c r="M23" s="3"/>
      <c r="N23" s="3"/>
      <c r="O23" s="3"/>
      <c r="P23" s="3"/>
      <c r="Q23" s="3"/>
      <c r="R23" s="3"/>
      <c r="S23" s="3"/>
      <c r="T23" s="3"/>
      <c r="U23" s="3"/>
      <c r="V23" s="3"/>
      <c r="W23" s="3"/>
      <c r="X23" s="3"/>
      <c r="Y23" s="3"/>
      <c r="Z23" s="3"/>
    </row>
    <row r="24">
      <c r="A24" s="3"/>
      <c r="B24" s="3"/>
      <c r="C24" s="3"/>
      <c r="D24" s="3"/>
      <c r="E24" s="3"/>
      <c r="F24" s="3"/>
      <c r="G24" s="3"/>
      <c r="H24" s="3"/>
      <c r="I24" s="3"/>
      <c r="J24" s="3"/>
      <c r="K24" s="3"/>
      <c r="L24" s="3"/>
      <c r="M24" s="3"/>
      <c r="N24" s="3"/>
      <c r="O24" s="3"/>
      <c r="P24" s="3"/>
      <c r="Q24" s="3"/>
      <c r="R24" s="3"/>
      <c r="S24" s="3"/>
      <c r="T24" s="3"/>
      <c r="U24" s="3"/>
      <c r="V24" s="3"/>
      <c r="W24" s="3"/>
      <c r="X24" s="3"/>
      <c r="Y24" s="3"/>
      <c r="Z24" s="3"/>
    </row>
    <row r="25">
      <c r="A25" s="3"/>
      <c r="B25" s="3"/>
      <c r="C25" s="3"/>
      <c r="D25" s="3"/>
      <c r="E25" s="3"/>
      <c r="F25" s="3"/>
      <c r="G25" s="3"/>
      <c r="H25" s="3"/>
      <c r="I25" s="3"/>
      <c r="J25" s="3"/>
      <c r="K25" s="3"/>
      <c r="L25" s="3"/>
      <c r="M25" s="3"/>
      <c r="N25" s="3"/>
      <c r="O25" s="3"/>
      <c r="P25" s="3"/>
      <c r="Q25" s="3"/>
      <c r="R25" s="3"/>
      <c r="S25" s="3"/>
      <c r="T25" s="3"/>
      <c r="U25" s="3"/>
      <c r="V25" s="3"/>
      <c r="W25" s="3"/>
      <c r="X25" s="3"/>
      <c r="Y25" s="3"/>
      <c r="Z25" s="3"/>
    </row>
    <row r="26">
      <c r="A26" s="3"/>
      <c r="B26" s="3"/>
      <c r="C26" s="3"/>
      <c r="D26" s="3"/>
      <c r="E26" s="3"/>
      <c r="F26" s="3"/>
      <c r="G26" s="3"/>
      <c r="H26" s="3"/>
      <c r="I26" s="3"/>
      <c r="J26" s="3"/>
      <c r="K26" s="3"/>
      <c r="L26" s="3"/>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id="rId1" ref="B2"/>
  </hyperlinks>
  <drawing r:id="rId2"/>
</worksheet>
</file>